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Elizabeth Chivers\Documents\Data Requests\Dual Credit Report\"/>
    </mc:Choice>
  </mc:AlternateContent>
  <xr:revisionPtr revIDLastSave="0" documentId="13_ncr:1_{1272D6AE-6C1F-4402-BBD1-D8B83DBCC494}" xr6:coauthVersionLast="47" xr6:coauthVersionMax="47" xr10:uidLastSave="{00000000-0000-0000-0000-000000000000}"/>
  <bookViews>
    <workbookView xWindow="1950" yWindow="1500" windowWidth="22245" windowHeight="14700" xr2:uid="{F27527AA-0773-4B06-9798-2CEF1833CD84}"/>
  </bookViews>
  <sheets>
    <sheet name="Dual Credit by Colleg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 l="1"/>
  <c r="E5" i="1"/>
  <c r="E7"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3" i="1"/>
  <c r="D51" i="1"/>
  <c r="C51" i="1"/>
  <c r="B51" i="1"/>
  <c r="E51" i="1" s="1"/>
  <c r="K51" i="1" l="1"/>
  <c r="J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7" i="1"/>
  <c r="L16" i="1"/>
  <c r="L15" i="1"/>
  <c r="L14" i="1"/>
  <c r="L13" i="1"/>
  <c r="L12" i="1"/>
  <c r="L11" i="1"/>
  <c r="L10" i="1"/>
  <c r="L9" i="1"/>
  <c r="L8" i="1"/>
  <c r="L7" i="1"/>
  <c r="L6" i="1"/>
  <c r="L5" i="1"/>
  <c r="L3" i="1"/>
  <c r="L51" i="1" l="1"/>
</calcChain>
</file>

<file path=xl/sharedStrings.xml><?xml version="1.0" encoding="utf-8"?>
<sst xmlns="http://schemas.openxmlformats.org/spreadsheetml/2006/main" count="263" uniqueCount="79">
  <si>
    <t>Dual Credit Tuition &amp; Fees Waivers, Grants, and Scholarships by College</t>
  </si>
  <si>
    <t>In-District: Most common charge per SCH</t>
  </si>
  <si>
    <t>Out-of-District: Most common charge per SCH</t>
  </si>
  <si>
    <t>Alamo Colleges</t>
  </si>
  <si>
    <t>Yes</t>
  </si>
  <si>
    <t>All</t>
  </si>
  <si>
    <t>None</t>
  </si>
  <si>
    <t>Alvin Community College</t>
  </si>
  <si>
    <t/>
  </si>
  <si>
    <t>Amarillo College</t>
  </si>
  <si>
    <t>Angelina College</t>
  </si>
  <si>
    <t>Austin Community College District</t>
  </si>
  <si>
    <t>Blinn College</t>
  </si>
  <si>
    <t xml:space="preserve">Some but not all </t>
  </si>
  <si>
    <t>Brazosport College</t>
  </si>
  <si>
    <t>Central Texas College</t>
  </si>
  <si>
    <t>Cisco College</t>
  </si>
  <si>
    <t>Clarendon College</t>
  </si>
  <si>
    <t>Coastal Bend College</t>
  </si>
  <si>
    <t>College of the Mainland</t>
  </si>
  <si>
    <t>Dallas College</t>
  </si>
  <si>
    <t>Del Mar College</t>
  </si>
  <si>
    <t>El Paso County Community College</t>
  </si>
  <si>
    <t>Frank Phillips College</t>
  </si>
  <si>
    <t>Galveston College</t>
  </si>
  <si>
    <t>Grayson College</t>
  </si>
  <si>
    <t>Hill College</t>
  </si>
  <si>
    <t>Houston Community College**</t>
  </si>
  <si>
    <t>Howard College</t>
  </si>
  <si>
    <t>Kilgore College</t>
  </si>
  <si>
    <t>Laredo College</t>
  </si>
  <si>
    <t>Lee College</t>
  </si>
  <si>
    <t>McLennan Community College</t>
  </si>
  <si>
    <t>Midland College</t>
  </si>
  <si>
    <t>Navarro College</t>
  </si>
  <si>
    <t>North Central Texas College</t>
  </si>
  <si>
    <t>Northeast Texas Community College</t>
  </si>
  <si>
    <t>Odessa College</t>
  </si>
  <si>
    <t>Panola College</t>
  </si>
  <si>
    <t>Paris Junior College**</t>
  </si>
  <si>
    <t>Ranger College</t>
  </si>
  <si>
    <t>San Jacinto College</t>
  </si>
  <si>
    <t>South Plains College</t>
  </si>
  <si>
    <t>South Texas College</t>
  </si>
  <si>
    <t>Tarrant County College</t>
  </si>
  <si>
    <t>Temple College**</t>
  </si>
  <si>
    <t>Texarkana College</t>
  </si>
  <si>
    <t>Texas Southmost College</t>
  </si>
  <si>
    <t>Trinity Valley Community College</t>
  </si>
  <si>
    <t>Tyler Junior College</t>
  </si>
  <si>
    <t>Vernon College</t>
  </si>
  <si>
    <t>Victoria College</t>
  </si>
  <si>
    <t>Weatherford College</t>
  </si>
  <si>
    <t>Western Texas College**</t>
  </si>
  <si>
    <t>No</t>
  </si>
  <si>
    <t>Wharton County Junior College</t>
  </si>
  <si>
    <t>Community College State Average</t>
  </si>
  <si>
    <t>N/A</t>
  </si>
  <si>
    <t>FAST Participation Source: Texas Higher Education Coordinating Board FAST Participating Institutions: https://reportcenter.highered.texas.gov/agency-publication/guidelines-manuals/fast-fy-2024-participating-institutions/</t>
  </si>
  <si>
    <t xml:space="preserve">Includes all TACC member colleges. </t>
  </si>
  <si>
    <t>**This college’s policies on providing waivers and grants differ for in-district and out-of-district students. If they cover full or partial tuition &amp; fees either in-district or out-of-district students, that is indicated in the table.</t>
  </si>
  <si>
    <t>Caveats:</t>
  </si>
  <si>
    <t xml:space="preserve">·This represents base tuition &amp; fees for each college. There may be additional fees based on specific course, labs, programs, and other college policies. Fees may also differ based on academic versus career and technical programs. </t>
  </si>
  <si>
    <t>· Dual credit tuition fees reported to TACC as the “most common charge per SCH” may not match publicly posted tuition and fees schedules on college websites.</t>
  </si>
  <si>
    <t>· Data verification and validation is limited based on the lack of an equivalent state date resource for dual credit costs.</t>
  </si>
  <si>
    <t xml:space="preserve">· Tuition &amp; Fees may have changed since data was reported to TACC based on institutional decisions to participate in the FAST program. </t>
  </si>
  <si>
    <t>· There may be differences in direct cost to students based on agreements with specific high schools and the amount that the high school pays in lieu of the student.</t>
  </si>
  <si>
    <t>1. Estimated Most Common charge per SCH = average ( In-District Most Common Charge per SCH &amp; Out-of-District Most Common Charge per SCH)</t>
  </si>
  <si>
    <t xml:space="preserve">2024-2025 FAST Participation </t>
  </si>
  <si>
    <t xml:space="preserve">Southwest Texas College </t>
  </si>
  <si>
    <t>FALL 2024 Preliminary Enrollment</t>
  </si>
  <si>
    <t>Fall 2023 Certified  Enrollment</t>
  </si>
  <si>
    <t>Fall 2022 Certified  Enrollment</t>
  </si>
  <si>
    <r>
      <t xml:space="preserve">Covers </t>
    </r>
    <r>
      <rPr>
        <b/>
        <u/>
        <sz val="12"/>
        <color theme="0"/>
        <rFont val="Arial"/>
        <family val="2"/>
      </rPr>
      <t>full</t>
    </r>
    <r>
      <rPr>
        <b/>
        <sz val="12"/>
        <color theme="0"/>
        <rFont val="Arial"/>
        <family val="2"/>
      </rPr>
      <t xml:space="preserve"> tuition/fees for</t>
    </r>
    <r>
      <rPr>
        <b/>
        <u/>
        <sz val="12"/>
        <color theme="0"/>
        <rFont val="Arial"/>
        <family val="2"/>
      </rPr>
      <t xml:space="preserve">   </t>
    </r>
    <r>
      <rPr>
        <b/>
        <sz val="12"/>
        <color theme="0"/>
        <rFont val="Arial"/>
        <family val="2"/>
      </rPr>
      <t>students</t>
    </r>
  </si>
  <si>
    <r>
      <t xml:space="preserve">Covers </t>
    </r>
    <r>
      <rPr>
        <b/>
        <u/>
        <sz val="12"/>
        <color theme="0"/>
        <rFont val="Arial"/>
        <family val="2"/>
      </rPr>
      <t>partial</t>
    </r>
    <r>
      <rPr>
        <b/>
        <sz val="12"/>
        <color theme="0"/>
        <rFont val="Arial"/>
        <family val="2"/>
      </rPr>
      <t xml:space="preserve"> tuition/fees for</t>
    </r>
    <r>
      <rPr>
        <b/>
        <u/>
        <sz val="12"/>
        <color theme="0"/>
        <rFont val="Arial"/>
        <family val="2"/>
      </rPr>
      <t xml:space="preserve">.  </t>
    </r>
    <r>
      <rPr>
        <b/>
        <sz val="12"/>
        <color theme="0"/>
        <rFont val="Arial"/>
        <family val="2"/>
      </rPr>
      <t>students</t>
    </r>
  </si>
  <si>
    <r>
      <t xml:space="preserve">Covers </t>
    </r>
    <r>
      <rPr>
        <b/>
        <u/>
        <sz val="12"/>
        <color theme="0"/>
        <rFont val="Arial"/>
        <family val="2"/>
      </rPr>
      <t>no</t>
    </r>
    <r>
      <rPr>
        <b/>
        <sz val="12"/>
        <color theme="0"/>
        <rFont val="Arial"/>
        <family val="2"/>
      </rPr>
      <t xml:space="preserve"> tuition/fees for</t>
    </r>
    <r>
      <rPr>
        <b/>
        <u/>
        <sz val="12"/>
        <color theme="0"/>
        <rFont val="Arial"/>
        <family val="2"/>
      </rPr>
      <t xml:space="preserve">.   </t>
    </r>
    <r>
      <rPr>
        <b/>
        <sz val="12"/>
        <color theme="0"/>
        <rFont val="Arial"/>
        <family val="2"/>
      </rPr>
      <t>students</t>
    </r>
  </si>
  <si>
    <r>
      <t>Estimated Most Common Charge per SCH</t>
    </r>
    <r>
      <rPr>
        <b/>
        <vertAlign val="superscript"/>
        <sz val="12"/>
        <color theme="0"/>
        <rFont val="Arial"/>
        <family val="2"/>
      </rPr>
      <t>1</t>
    </r>
  </si>
  <si>
    <t>2-year % Change (2022 to 2024)</t>
  </si>
  <si>
    <t xml:space="preserve">Source: TACC FY2025 Local Revenues Data Request, TACC Fall 2024 Preliminary Enrollment Data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</si>
</sst>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quot;$&quot;#,##0"/>
    <numFmt numFmtId="165" formatCode="0.0%"/>
  </numFmts>
  <fonts count="16" x14ac:knownFonts="1">
    <font>
      <sz val="11"/>
      <color indexed="8"/>
      <name val="Aptos Narrow"/>
      <family val="2"/>
      <scheme val="minor"/>
    </font>
    <font>
      <sz val="12"/>
      <color theme="1"/>
      <name val="Aptos Narrow"/>
      <family val="2"/>
      <scheme val="minor"/>
    </font>
    <font>
      <b/>
      <sz val="14"/>
      <color theme="0"/>
      <name val="Arial"/>
      <family val="2"/>
    </font>
    <font>
      <sz val="12"/>
      <color theme="1"/>
      <name val="Arial"/>
      <family val="2"/>
    </font>
    <font>
      <sz val="11"/>
      <color theme="0"/>
      <name val="Arial"/>
      <family val="2"/>
    </font>
    <font>
      <sz val="10"/>
      <color theme="1"/>
      <name val="Arial"/>
      <family val="2"/>
    </font>
    <font>
      <sz val="10"/>
      <color theme="1"/>
      <name val="Aptos Narrow"/>
      <family val="2"/>
      <scheme val="minor"/>
    </font>
    <font>
      <sz val="11"/>
      <color theme="1"/>
      <name val="Arial"/>
      <family val="2"/>
    </font>
    <font>
      <b/>
      <sz val="11"/>
      <color theme="1"/>
      <name val="Arial"/>
      <family val="2"/>
    </font>
    <font>
      <b/>
      <sz val="12"/>
      <color theme="1"/>
      <name val="Aptos Narrow"/>
      <family val="2"/>
      <scheme val="minor"/>
    </font>
    <font>
      <b/>
      <sz val="12"/>
      <color theme="0"/>
      <name val="Arial"/>
      <family val="2"/>
    </font>
    <font>
      <b/>
      <sz val="11"/>
      <color theme="0"/>
      <name val="Arial"/>
      <family val="2"/>
    </font>
    <font>
      <b/>
      <u/>
      <sz val="12"/>
      <color theme="0"/>
      <name val="Arial"/>
      <family val="2"/>
    </font>
    <font>
      <b/>
      <vertAlign val="superscript"/>
      <sz val="12"/>
      <color theme="0"/>
      <name val="Arial"/>
      <family val="2"/>
    </font>
    <font>
      <b/>
      <sz val="12"/>
      <color theme="1"/>
      <name val="Arial"/>
      <family val="2"/>
    </font>
    <font>
      <sz val="12"/>
      <color indexed="8"/>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7">
    <border>
      <left/>
      <right/>
      <top/>
      <bottom/>
      <diagonal/>
    </border>
    <border>
      <left style="medium">
        <color auto="1"/>
      </left>
      <right/>
      <top style="medium">
        <color auto="1"/>
      </top>
      <bottom/>
      <diagonal/>
    </border>
    <border>
      <left/>
      <right/>
      <top style="medium">
        <color indexed="64"/>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style="thin">
        <color indexed="64"/>
      </top>
      <bottom/>
      <diagonal/>
    </border>
    <border>
      <left style="medium">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indexed="64"/>
      </top>
      <bottom/>
      <diagonal/>
    </border>
    <border>
      <left/>
      <right/>
      <top style="thin">
        <color indexed="64"/>
      </top>
      <bottom/>
      <diagonal/>
    </border>
    <border>
      <left/>
      <right style="medium">
        <color auto="1"/>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s>
  <cellStyleXfs count="2">
    <xf numFmtId="0" fontId="0" fillId="0" borderId="0"/>
    <xf numFmtId="0" fontId="1" fillId="0" borderId="0"/>
  </cellStyleXfs>
  <cellXfs count="84">
    <xf numFmtId="0" fontId="0" fillId="0" borderId="0" xfId="0"/>
    <xf numFmtId="164" fontId="3" fillId="0" borderId="0" xfId="1" applyNumberFormat="1" applyFont="1"/>
    <xf numFmtId="0" fontId="3" fillId="0" borderId="0" xfId="1" applyFont="1"/>
    <xf numFmtId="0" fontId="1" fillId="0" borderId="0" xfId="1"/>
    <xf numFmtId="0" fontId="5" fillId="0" borderId="0" xfId="1" applyFont="1" applyAlignment="1">
      <alignment vertical="center"/>
    </xf>
    <xf numFmtId="2" fontId="5" fillId="0" borderId="0" xfId="1" applyNumberFormat="1" applyFont="1" applyAlignment="1">
      <alignment vertical="center"/>
    </xf>
    <xf numFmtId="2" fontId="6" fillId="0" borderId="0" xfId="1" applyNumberFormat="1" applyFont="1" applyAlignment="1">
      <alignment vertical="center"/>
    </xf>
    <xf numFmtId="0" fontId="6" fillId="0" borderId="0" xfId="1" applyFont="1" applyAlignment="1">
      <alignment vertical="center"/>
    </xf>
    <xf numFmtId="49" fontId="5" fillId="0" borderId="0" xfId="1" applyNumberFormat="1" applyFont="1"/>
    <xf numFmtId="0" fontId="5" fillId="0" borderId="0" xfId="1" applyFont="1"/>
    <xf numFmtId="49" fontId="3" fillId="0" borderId="0" xfId="1" applyNumberFormat="1" applyFont="1"/>
    <xf numFmtId="0" fontId="1" fillId="0" borderId="0" xfId="1" applyAlignment="1">
      <alignment vertical="center"/>
    </xf>
    <xf numFmtId="2" fontId="6" fillId="0" borderId="0" xfId="1" applyNumberFormat="1" applyFont="1"/>
    <xf numFmtId="0" fontId="6" fillId="0" borderId="0" xfId="1" applyFont="1"/>
    <xf numFmtId="49" fontId="3" fillId="0" borderId="0" xfId="1" applyNumberFormat="1" applyFont="1" applyAlignment="1">
      <alignment wrapText="1"/>
    </xf>
    <xf numFmtId="49" fontId="2" fillId="2" borderId="1" xfId="0" applyNumberFormat="1" applyFont="1" applyFill="1" applyBorder="1" applyAlignment="1">
      <alignment vertical="center"/>
    </xf>
    <xf numFmtId="49" fontId="2" fillId="2" borderId="2" xfId="0" applyNumberFormat="1" applyFont="1" applyFill="1" applyBorder="1" applyAlignment="1">
      <alignment vertical="center"/>
    </xf>
    <xf numFmtId="49" fontId="2" fillId="2" borderId="6" xfId="0" applyNumberFormat="1" applyFont="1" applyFill="1" applyBorder="1" applyAlignment="1">
      <alignment vertical="center"/>
    </xf>
    <xf numFmtId="49" fontId="4" fillId="2" borderId="3" xfId="0" applyNumberFormat="1" applyFont="1" applyFill="1" applyBorder="1"/>
    <xf numFmtId="0" fontId="9" fillId="0" borderId="0" xfId="1" applyFont="1"/>
    <xf numFmtId="49" fontId="5" fillId="0" borderId="0" xfId="1" applyNumberFormat="1" applyFont="1" applyAlignment="1">
      <alignment vertical="center"/>
    </xf>
    <xf numFmtId="49" fontId="5" fillId="0" borderId="0" xfId="1" applyNumberFormat="1" applyFont="1" applyAlignment="1">
      <alignment vertical="center" wrapText="1"/>
    </xf>
    <xf numFmtId="165" fontId="10" fillId="2" borderId="0" xfId="0" applyNumberFormat="1" applyFont="1" applyFill="1" applyAlignment="1">
      <alignment horizontal="center" vertical="center" wrapText="1"/>
    </xf>
    <xf numFmtId="0" fontId="7" fillId="0" borderId="0" xfId="0" applyFont="1"/>
    <xf numFmtId="3" fontId="3" fillId="0" borderId="4" xfId="0" applyNumberFormat="1" applyFont="1" applyBorder="1"/>
    <xf numFmtId="49" fontId="7" fillId="0" borderId="11" xfId="0" applyNumberFormat="1" applyFont="1" applyBorder="1"/>
    <xf numFmtId="3" fontId="3" fillId="0" borderId="12" xfId="0" applyNumberFormat="1" applyFont="1" applyBorder="1"/>
    <xf numFmtId="49" fontId="7" fillId="0" borderId="13" xfId="0" applyNumberFormat="1" applyFont="1" applyBorder="1"/>
    <xf numFmtId="0" fontId="3" fillId="0" borderId="7" xfId="0" applyFont="1" applyBorder="1" applyAlignment="1">
      <alignment wrapText="1"/>
    </xf>
    <xf numFmtId="49" fontId="8" fillId="0" borderId="14" xfId="0" applyNumberFormat="1" applyFont="1" applyBorder="1"/>
    <xf numFmtId="0" fontId="3" fillId="0" borderId="16" xfId="0" applyFont="1" applyBorder="1" applyAlignment="1">
      <alignment wrapText="1"/>
    </xf>
    <xf numFmtId="0" fontId="3" fillId="0" borderId="17" xfId="0" applyFont="1" applyBorder="1" applyAlignment="1">
      <alignment wrapText="1"/>
    </xf>
    <xf numFmtId="49" fontId="11" fillId="2" borderId="3" xfId="0" applyNumberFormat="1" applyFont="1" applyFill="1" applyBorder="1"/>
    <xf numFmtId="0" fontId="10" fillId="2" borderId="9" xfId="0" applyFont="1" applyFill="1" applyBorder="1" applyAlignment="1">
      <alignment horizontal="center" wrapText="1"/>
    </xf>
    <xf numFmtId="164" fontId="10" fillId="2" borderId="9" xfId="0" applyNumberFormat="1" applyFont="1" applyFill="1" applyBorder="1" applyAlignment="1">
      <alignment horizontal="center" wrapText="1"/>
    </xf>
    <xf numFmtId="164" fontId="10" fillId="2" borderId="8" xfId="1" applyNumberFormat="1" applyFont="1" applyFill="1" applyBorder="1" applyAlignment="1">
      <alignment horizontal="center" wrapText="1"/>
    </xf>
    <xf numFmtId="49" fontId="14" fillId="0" borderId="15" xfId="0" applyNumberFormat="1" applyFont="1" applyBorder="1" applyAlignment="1">
      <alignment wrapText="1"/>
    </xf>
    <xf numFmtId="165" fontId="10" fillId="2" borderId="6" xfId="0" applyNumberFormat="1" applyFont="1" applyFill="1" applyBorder="1" applyAlignment="1">
      <alignment horizontal="center" vertical="center" wrapText="1"/>
    </xf>
    <xf numFmtId="165" fontId="3" fillId="0" borderId="18" xfId="0" applyNumberFormat="1" applyFont="1" applyBorder="1"/>
    <xf numFmtId="165" fontId="3" fillId="0" borderId="5" xfId="0" applyNumberFormat="1" applyFont="1" applyBorder="1"/>
    <xf numFmtId="165" fontId="14" fillId="0" borderId="20" xfId="0" applyNumberFormat="1" applyFont="1" applyBorder="1"/>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165" fontId="10" fillId="2" borderId="2" xfId="0" applyNumberFormat="1" applyFont="1" applyFill="1" applyBorder="1" applyAlignment="1">
      <alignment horizontal="center" vertical="center" wrapText="1"/>
    </xf>
    <xf numFmtId="0" fontId="10" fillId="2" borderId="21" xfId="0" applyFont="1" applyFill="1" applyBorder="1" applyAlignment="1">
      <alignment horizontal="center" wrapText="1"/>
    </xf>
    <xf numFmtId="0" fontId="10" fillId="2" borderId="22" xfId="0" applyFont="1" applyFill="1" applyBorder="1" applyAlignment="1">
      <alignment horizontal="center" wrapText="1"/>
    </xf>
    <xf numFmtId="0" fontId="10" fillId="2" borderId="23" xfId="0" applyFont="1" applyFill="1" applyBorder="1" applyAlignment="1">
      <alignment horizontal="center" wrapText="1"/>
    </xf>
    <xf numFmtId="3" fontId="3" fillId="0" borderId="24" xfId="0" applyNumberFormat="1" applyFont="1" applyBorder="1"/>
    <xf numFmtId="3" fontId="3" fillId="0" borderId="10" xfId="0" applyNumberFormat="1" applyFont="1" applyBorder="1"/>
    <xf numFmtId="3" fontId="3" fillId="0" borderId="10" xfId="0" applyNumberFormat="1" applyFont="1" applyBorder="1" applyAlignment="1">
      <alignment horizontal="left"/>
    </xf>
    <xf numFmtId="0" fontId="15" fillId="0" borderId="4" xfId="0" applyFont="1" applyBorder="1"/>
    <xf numFmtId="3" fontId="3" fillId="0" borderId="10" xfId="0" applyNumberFormat="1" applyFont="1" applyBorder="1" applyAlignment="1">
      <alignment horizontal="left" indent="14"/>
    </xf>
    <xf numFmtId="0" fontId="15" fillId="0" borderId="4" xfId="0" applyFont="1" applyBorder="1" applyAlignment="1">
      <alignment horizontal="left" indent="14"/>
    </xf>
    <xf numFmtId="3" fontId="14" fillId="0" borderId="19" xfId="1" applyNumberFormat="1" applyFont="1" applyBorder="1" applyAlignment="1">
      <alignment vertical="center"/>
    </xf>
    <xf numFmtId="3" fontId="14" fillId="0" borderId="25" xfId="1" applyNumberFormat="1" applyFont="1" applyBorder="1" applyAlignment="1">
      <alignment vertical="center"/>
    </xf>
    <xf numFmtId="0" fontId="3" fillId="0" borderId="24" xfId="0" applyFont="1" applyBorder="1" applyAlignment="1">
      <alignment wrapText="1"/>
    </xf>
    <xf numFmtId="0" fontId="3" fillId="0" borderId="12" xfId="0" applyFont="1" applyBorder="1" applyAlignment="1">
      <alignment wrapText="1"/>
    </xf>
    <xf numFmtId="0" fontId="3" fillId="0" borderId="26" xfId="0" applyFont="1" applyBorder="1" applyAlignment="1">
      <alignment wrapText="1"/>
    </xf>
    <xf numFmtId="0" fontId="3" fillId="0" borderId="10"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3" fillId="0" borderId="10" xfId="0" applyFont="1" applyBorder="1" applyAlignment="1">
      <alignment horizontal="left" vertical="top" wrapText="1"/>
    </xf>
    <xf numFmtId="49" fontId="14" fillId="0" borderId="19" xfId="0" applyNumberFormat="1" applyFont="1" applyBorder="1" applyAlignment="1">
      <alignment wrapText="1"/>
    </xf>
    <xf numFmtId="49" fontId="14" fillId="0" borderId="25" xfId="0" applyNumberFormat="1" applyFont="1" applyBorder="1" applyAlignment="1">
      <alignment wrapText="1"/>
    </xf>
    <xf numFmtId="49" fontId="14" fillId="0" borderId="20" xfId="0" applyNumberFormat="1" applyFont="1" applyBorder="1" applyAlignment="1">
      <alignment wrapText="1"/>
    </xf>
    <xf numFmtId="5" fontId="3" fillId="0" borderId="24" xfId="0" applyNumberFormat="1" applyFont="1" applyBorder="1"/>
    <xf numFmtId="5" fontId="3" fillId="0" borderId="12" xfId="0" applyNumberFormat="1" applyFont="1" applyBorder="1"/>
    <xf numFmtId="5" fontId="3" fillId="0" borderId="26" xfId="1" applyNumberFormat="1" applyFont="1" applyBorder="1"/>
    <xf numFmtId="5" fontId="3" fillId="0" borderId="10" xfId="0" applyNumberFormat="1" applyFont="1" applyBorder="1"/>
    <xf numFmtId="5" fontId="3" fillId="0" borderId="4" xfId="0" applyNumberFormat="1" applyFont="1" applyBorder="1"/>
    <xf numFmtId="5" fontId="3" fillId="0" borderId="5" xfId="1" applyNumberFormat="1" applyFont="1" applyBorder="1"/>
    <xf numFmtId="5" fontId="3" fillId="3" borderId="10" xfId="0" applyNumberFormat="1" applyFont="1" applyFill="1" applyBorder="1"/>
    <xf numFmtId="5" fontId="3" fillId="3" borderId="4" xfId="0" applyNumberFormat="1" applyFont="1" applyFill="1" applyBorder="1"/>
    <xf numFmtId="5" fontId="3" fillId="3" borderId="5" xfId="1" applyNumberFormat="1" applyFont="1" applyFill="1" applyBorder="1"/>
    <xf numFmtId="5" fontId="14" fillId="0" borderId="19" xfId="0" applyNumberFormat="1" applyFont="1" applyBorder="1"/>
    <xf numFmtId="5" fontId="14" fillId="0" borderId="25" xfId="0" applyNumberFormat="1" applyFont="1" applyBorder="1"/>
    <xf numFmtId="5" fontId="14" fillId="0" borderId="20" xfId="1" applyNumberFormat="1" applyFont="1" applyBorder="1"/>
    <xf numFmtId="0" fontId="5" fillId="0" borderId="0" xfId="1" applyFont="1" applyAlignment="1">
      <alignment horizontal="left" vertical="center" wrapText="1"/>
    </xf>
    <xf numFmtId="0" fontId="0" fillId="0" borderId="0" xfId="0" applyAlignment="1">
      <alignment horizontal="left"/>
    </xf>
    <xf numFmtId="0" fontId="0" fillId="0" borderId="0" xfId="0"/>
    <xf numFmtId="0" fontId="5" fillId="0" borderId="0" xfId="1" applyFont="1" applyAlignment="1">
      <alignment vertical="center"/>
    </xf>
    <xf numFmtId="49" fontId="5" fillId="0" borderId="0" xfId="1" applyNumberFormat="1" applyFont="1"/>
    <xf numFmtId="49" fontId="5" fillId="0" borderId="2" xfId="1" applyNumberFormat="1" applyFont="1" applyBorder="1" applyAlignment="1">
      <alignment vertical="center"/>
    </xf>
    <xf numFmtId="0" fontId="0" fillId="0" borderId="2" xfId="0" applyBorder="1"/>
  </cellXfs>
  <cellStyles count="2">
    <cellStyle name="Normal" xfId="0" builtinId="0"/>
    <cellStyle name="Normal 2" xfId="1" xr:uid="{512358F6-BB01-4D11-A4AA-C9B9D1A05EC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F8E7-972A-4404-97B2-4AB022E0C6D7}">
  <sheetPr>
    <tabColor theme="9" tint="0.79998168889431442"/>
  </sheetPr>
  <dimension ref="A1:AH63"/>
  <sheetViews>
    <sheetView tabSelected="1" workbookViewId="0">
      <pane xSplit="1" ySplit="2" topLeftCell="B40" activePane="bottomRight" state="frozen"/>
      <selection pane="topRight" activeCell="B1" sqref="B1"/>
      <selection pane="bottomLeft" activeCell="A3" sqref="A3"/>
      <selection pane="bottomRight" activeCell="A60" sqref="A60:L60"/>
    </sheetView>
  </sheetViews>
  <sheetFormatPr defaultRowHeight="15.75" x14ac:dyDescent="0.25"/>
  <cols>
    <col min="1" max="1" width="54.7109375" style="10" customWidth="1"/>
    <col min="2" max="2" width="15.7109375" style="23" customWidth="1"/>
    <col min="3" max="3" width="18.28515625" style="23" customWidth="1"/>
    <col min="4" max="4" width="16.85546875" style="23" customWidth="1"/>
    <col min="5" max="5" width="20.7109375" style="23" customWidth="1"/>
    <col min="6" max="6" width="15.85546875" style="14" customWidth="1"/>
    <col min="7" max="7" width="19" style="14" customWidth="1"/>
    <col min="8" max="8" width="20.140625" style="14" customWidth="1"/>
    <col min="9" max="9" width="19.5703125" style="14" customWidth="1"/>
    <col min="10" max="10" width="15.85546875" style="1" customWidth="1"/>
    <col min="11" max="11" width="16.140625" style="1" customWidth="1"/>
    <col min="12" max="12" width="17.42578125" style="2" customWidth="1"/>
    <col min="13" max="16384" width="9.140625" style="3"/>
  </cols>
  <sheetData>
    <row r="1" spans="1:13" ht="29.25" customHeight="1" thickBot="1" x14ac:dyDescent="0.3">
      <c r="A1" s="15" t="s">
        <v>0</v>
      </c>
      <c r="B1" s="18"/>
      <c r="C1" s="18"/>
      <c r="D1" s="18"/>
      <c r="E1" s="22"/>
      <c r="F1" s="16"/>
      <c r="G1" s="16"/>
      <c r="H1" s="16"/>
      <c r="I1" s="16"/>
      <c r="J1" s="16"/>
      <c r="K1" s="16"/>
      <c r="L1" s="17"/>
      <c r="M1"/>
    </row>
    <row r="2" spans="1:13" s="19" customFormat="1" ht="79.5" thickBot="1" x14ac:dyDescent="0.3">
      <c r="A2" s="32"/>
      <c r="B2" s="41" t="s">
        <v>72</v>
      </c>
      <c r="C2" s="42" t="s">
        <v>71</v>
      </c>
      <c r="D2" s="43" t="s">
        <v>70</v>
      </c>
      <c r="E2" s="37" t="s">
        <v>77</v>
      </c>
      <c r="F2" s="33" t="s">
        <v>68</v>
      </c>
      <c r="G2" s="44" t="s">
        <v>73</v>
      </c>
      <c r="H2" s="45" t="s">
        <v>74</v>
      </c>
      <c r="I2" s="46" t="s">
        <v>75</v>
      </c>
      <c r="J2" s="34" t="s">
        <v>1</v>
      </c>
      <c r="K2" s="34" t="s">
        <v>2</v>
      </c>
      <c r="L2" s="35" t="s">
        <v>76</v>
      </c>
    </row>
    <row r="3" spans="1:13" x14ac:dyDescent="0.25">
      <c r="A3" s="25" t="s">
        <v>3</v>
      </c>
      <c r="B3" s="47">
        <v>12592</v>
      </c>
      <c r="C3" s="26">
        <v>14006</v>
      </c>
      <c r="D3" s="26">
        <v>16350</v>
      </c>
      <c r="E3" s="38">
        <f>(D3-B3)/B3</f>
        <v>0.29844345616264295</v>
      </c>
      <c r="F3" s="30" t="s">
        <v>4</v>
      </c>
      <c r="G3" s="55" t="s">
        <v>5</v>
      </c>
      <c r="H3" s="56" t="s">
        <v>6</v>
      </c>
      <c r="I3" s="57" t="s">
        <v>6</v>
      </c>
      <c r="J3" s="65">
        <v>0</v>
      </c>
      <c r="K3" s="66">
        <v>0</v>
      </c>
      <c r="L3" s="67">
        <f>AVERAGE(J3:K3)</f>
        <v>0</v>
      </c>
    </row>
    <row r="4" spans="1:13" x14ac:dyDescent="0.25">
      <c r="A4" s="27" t="s">
        <v>7</v>
      </c>
      <c r="B4" s="48">
        <v>2294</v>
      </c>
      <c r="C4" s="24">
        <v>2370</v>
      </c>
      <c r="D4" s="24">
        <v>2523</v>
      </c>
      <c r="E4" s="39">
        <f>(D4-B4)/B4</f>
        <v>9.9825632083696603E-2</v>
      </c>
      <c r="F4" s="31" t="s">
        <v>4</v>
      </c>
      <c r="G4" s="58"/>
      <c r="H4" s="59"/>
      <c r="I4" s="60"/>
      <c r="J4" s="68" t="s">
        <v>8</v>
      </c>
      <c r="K4" s="69" t="s">
        <v>8</v>
      </c>
      <c r="L4" s="70"/>
    </row>
    <row r="5" spans="1:13" x14ac:dyDescent="0.25">
      <c r="A5" s="27" t="s">
        <v>9</v>
      </c>
      <c r="B5" s="48">
        <v>1826</v>
      </c>
      <c r="C5" s="24">
        <v>1987</v>
      </c>
      <c r="D5" s="24">
        <v>1993</v>
      </c>
      <c r="E5" s="39">
        <f>(D5-B5)/B5</f>
        <v>9.1456736035049294E-2</v>
      </c>
      <c r="F5" s="31" t="s">
        <v>4</v>
      </c>
      <c r="G5" s="58" t="s">
        <v>6</v>
      </c>
      <c r="H5" s="59" t="s">
        <v>6</v>
      </c>
      <c r="I5" s="60" t="s">
        <v>6</v>
      </c>
      <c r="J5" s="68">
        <v>50</v>
      </c>
      <c r="K5" s="69">
        <v>50</v>
      </c>
      <c r="L5" s="70">
        <f t="shared" ref="L5:L50" si="0">AVERAGE(J5:K5)</f>
        <v>50</v>
      </c>
    </row>
    <row r="6" spans="1:13" ht="15.75" customHeight="1" x14ac:dyDescent="0.25">
      <c r="A6" s="27" t="s">
        <v>10</v>
      </c>
      <c r="B6" s="49"/>
      <c r="C6" s="50"/>
      <c r="D6" s="50"/>
      <c r="E6" s="39"/>
      <c r="F6" s="31" t="s">
        <v>4</v>
      </c>
      <c r="G6" s="58" t="s">
        <v>6</v>
      </c>
      <c r="H6" s="59" t="s">
        <v>6</v>
      </c>
      <c r="I6" s="60" t="s">
        <v>5</v>
      </c>
      <c r="J6" s="68">
        <v>55</v>
      </c>
      <c r="K6" s="69">
        <v>55</v>
      </c>
      <c r="L6" s="70">
        <f t="shared" si="0"/>
        <v>55</v>
      </c>
    </row>
    <row r="7" spans="1:13" x14ac:dyDescent="0.25">
      <c r="A7" s="27" t="s">
        <v>11</v>
      </c>
      <c r="B7" s="48">
        <v>6952</v>
      </c>
      <c r="C7" s="24">
        <v>7315</v>
      </c>
      <c r="D7" s="24">
        <v>7504</v>
      </c>
      <c r="E7" s="39">
        <f>(D7-B7)/B7</f>
        <v>7.9401611047180673E-2</v>
      </c>
      <c r="F7" s="31" t="s">
        <v>4</v>
      </c>
      <c r="G7" s="58" t="s">
        <v>5</v>
      </c>
      <c r="H7" s="59" t="s">
        <v>6</v>
      </c>
      <c r="I7" s="60" t="s">
        <v>6</v>
      </c>
      <c r="J7" s="68">
        <v>0</v>
      </c>
      <c r="K7" s="69">
        <v>0</v>
      </c>
      <c r="L7" s="70">
        <f t="shared" si="0"/>
        <v>0</v>
      </c>
    </row>
    <row r="8" spans="1:13" x14ac:dyDescent="0.25">
      <c r="A8" s="27" t="s">
        <v>12</v>
      </c>
      <c r="B8" s="51"/>
      <c r="C8" s="52"/>
      <c r="D8" s="24">
        <v>2561</v>
      </c>
      <c r="E8" s="39"/>
      <c r="F8" s="28" t="s">
        <v>4</v>
      </c>
      <c r="G8" s="58" t="s">
        <v>13</v>
      </c>
      <c r="H8" s="59" t="s">
        <v>5</v>
      </c>
      <c r="I8" s="60" t="s">
        <v>13</v>
      </c>
      <c r="J8" s="68">
        <v>56.87</v>
      </c>
      <c r="K8" s="69">
        <v>56.87</v>
      </c>
      <c r="L8" s="70">
        <f t="shared" si="0"/>
        <v>56.87</v>
      </c>
    </row>
    <row r="9" spans="1:13" ht="16.5" customHeight="1" x14ac:dyDescent="0.25">
      <c r="A9" s="27" t="s">
        <v>14</v>
      </c>
      <c r="B9" s="48">
        <v>1065</v>
      </c>
      <c r="C9" s="24">
        <v>1227</v>
      </c>
      <c r="D9" s="24">
        <v>1189</v>
      </c>
      <c r="E9" s="39">
        <f t="shared" ref="E9:E51" si="1">(D9-B9)/B9</f>
        <v>0.11643192488262911</v>
      </c>
      <c r="F9" s="28" t="s">
        <v>4</v>
      </c>
      <c r="G9" s="58" t="s">
        <v>5</v>
      </c>
      <c r="H9" s="59" t="s">
        <v>6</v>
      </c>
      <c r="I9" s="60" t="s">
        <v>6</v>
      </c>
      <c r="J9" s="68">
        <v>55</v>
      </c>
      <c r="K9" s="69">
        <v>55</v>
      </c>
      <c r="L9" s="70">
        <f t="shared" si="0"/>
        <v>55</v>
      </c>
    </row>
    <row r="10" spans="1:13" ht="19.5" customHeight="1" x14ac:dyDescent="0.25">
      <c r="A10" s="27" t="s">
        <v>15</v>
      </c>
      <c r="B10" s="48">
        <v>1843</v>
      </c>
      <c r="C10" s="24">
        <v>1751</v>
      </c>
      <c r="D10" s="24">
        <v>1728</v>
      </c>
      <c r="E10" s="39">
        <f t="shared" si="1"/>
        <v>-6.2398263700488336E-2</v>
      </c>
      <c r="F10" s="28" t="s">
        <v>4</v>
      </c>
      <c r="G10" s="58" t="s">
        <v>6</v>
      </c>
      <c r="H10" s="59" t="s">
        <v>6</v>
      </c>
      <c r="I10" s="60" t="s">
        <v>5</v>
      </c>
      <c r="J10" s="68">
        <v>55</v>
      </c>
      <c r="K10" s="69">
        <v>55</v>
      </c>
      <c r="L10" s="70">
        <f t="shared" si="0"/>
        <v>55</v>
      </c>
    </row>
    <row r="11" spans="1:13" x14ac:dyDescent="0.25">
      <c r="A11" s="27" t="s">
        <v>16</v>
      </c>
      <c r="B11" s="48">
        <v>1066</v>
      </c>
      <c r="C11" s="24">
        <v>1304</v>
      </c>
      <c r="D11" s="24">
        <v>1477</v>
      </c>
      <c r="E11" s="39">
        <f t="shared" si="1"/>
        <v>0.38555347091932457</v>
      </c>
      <c r="F11" s="28" t="s">
        <v>4</v>
      </c>
      <c r="G11" s="58" t="s">
        <v>13</v>
      </c>
      <c r="H11" s="59" t="s">
        <v>5</v>
      </c>
      <c r="I11" s="60" t="s">
        <v>6</v>
      </c>
      <c r="J11" s="68">
        <v>82</v>
      </c>
      <c r="K11" s="69">
        <v>82</v>
      </c>
      <c r="L11" s="70">
        <f t="shared" si="0"/>
        <v>82</v>
      </c>
    </row>
    <row r="12" spans="1:13" x14ac:dyDescent="0.25">
      <c r="A12" s="27" t="s">
        <v>17</v>
      </c>
      <c r="B12" s="48">
        <v>603</v>
      </c>
      <c r="C12" s="24">
        <v>643</v>
      </c>
      <c r="D12" s="24">
        <v>781</v>
      </c>
      <c r="E12" s="39">
        <f t="shared" si="1"/>
        <v>0.29519071310116085</v>
      </c>
      <c r="F12" s="28" t="s">
        <v>4</v>
      </c>
      <c r="G12" s="58" t="s">
        <v>6</v>
      </c>
      <c r="H12" s="59" t="s">
        <v>13</v>
      </c>
      <c r="I12" s="60" t="s">
        <v>13</v>
      </c>
      <c r="J12" s="68">
        <v>56.87</v>
      </c>
      <c r="K12" s="69">
        <v>56.87</v>
      </c>
      <c r="L12" s="70">
        <f t="shared" si="0"/>
        <v>56.87</v>
      </c>
    </row>
    <row r="13" spans="1:13" x14ac:dyDescent="0.25">
      <c r="A13" s="27" t="s">
        <v>18</v>
      </c>
      <c r="B13" s="48">
        <v>1898</v>
      </c>
      <c r="C13" s="24">
        <v>2005</v>
      </c>
      <c r="D13" s="24">
        <v>2227</v>
      </c>
      <c r="E13" s="39">
        <f t="shared" si="1"/>
        <v>0.17334035827186511</v>
      </c>
      <c r="F13" s="28" t="s">
        <v>4</v>
      </c>
      <c r="G13" s="58" t="s">
        <v>6</v>
      </c>
      <c r="H13" s="59" t="s">
        <v>6</v>
      </c>
      <c r="I13" s="60" t="s">
        <v>5</v>
      </c>
      <c r="J13" s="68">
        <v>55</v>
      </c>
      <c r="K13" s="69">
        <v>55</v>
      </c>
      <c r="L13" s="70">
        <f t="shared" si="0"/>
        <v>55</v>
      </c>
    </row>
    <row r="14" spans="1:13" x14ac:dyDescent="0.25">
      <c r="A14" s="27" t="s">
        <v>19</v>
      </c>
      <c r="B14" s="48">
        <v>1331</v>
      </c>
      <c r="C14" s="24">
        <v>1619</v>
      </c>
      <c r="D14" s="24">
        <v>1630</v>
      </c>
      <c r="E14" s="39">
        <f t="shared" si="1"/>
        <v>0.22464312546957174</v>
      </c>
      <c r="F14" s="28" t="s">
        <v>4</v>
      </c>
      <c r="G14" s="58" t="s">
        <v>13</v>
      </c>
      <c r="H14" s="59" t="s">
        <v>13</v>
      </c>
      <c r="I14" s="60" t="s">
        <v>13</v>
      </c>
      <c r="J14" s="68">
        <v>33</v>
      </c>
      <c r="K14" s="69">
        <v>45</v>
      </c>
      <c r="L14" s="70">
        <f t="shared" si="0"/>
        <v>39</v>
      </c>
    </row>
    <row r="15" spans="1:13" x14ac:dyDescent="0.25">
      <c r="A15" s="27" t="s">
        <v>20</v>
      </c>
      <c r="B15" s="48">
        <v>16591</v>
      </c>
      <c r="C15" s="24">
        <v>16619</v>
      </c>
      <c r="D15" s="24">
        <v>17929</v>
      </c>
      <c r="E15" s="39">
        <f t="shared" si="1"/>
        <v>8.0646133445844134E-2</v>
      </c>
      <c r="F15" s="28" t="s">
        <v>4</v>
      </c>
      <c r="G15" s="58" t="s">
        <v>13</v>
      </c>
      <c r="H15" s="59" t="s">
        <v>13</v>
      </c>
      <c r="I15" s="60" t="s">
        <v>6</v>
      </c>
      <c r="J15" s="68">
        <v>0</v>
      </c>
      <c r="K15" s="69">
        <v>79</v>
      </c>
      <c r="L15" s="70">
        <f t="shared" si="0"/>
        <v>39.5</v>
      </c>
    </row>
    <row r="16" spans="1:13" x14ac:dyDescent="0.25">
      <c r="A16" s="27" t="s">
        <v>21</v>
      </c>
      <c r="B16" s="48">
        <v>2562</v>
      </c>
      <c r="C16" s="24">
        <v>2761</v>
      </c>
      <c r="D16" s="24">
        <v>3093</v>
      </c>
      <c r="E16" s="39">
        <f t="shared" si="1"/>
        <v>0.20725995316159251</v>
      </c>
      <c r="F16" s="28" t="s">
        <v>4</v>
      </c>
      <c r="G16" s="58" t="s">
        <v>13</v>
      </c>
      <c r="H16" s="59" t="s">
        <v>13</v>
      </c>
      <c r="I16" s="60" t="s">
        <v>13</v>
      </c>
      <c r="J16" s="68">
        <v>33</v>
      </c>
      <c r="K16" s="69">
        <v>33</v>
      </c>
      <c r="L16" s="70">
        <f t="shared" si="0"/>
        <v>33</v>
      </c>
    </row>
    <row r="17" spans="1:12" x14ac:dyDescent="0.25">
      <c r="A17" s="27" t="s">
        <v>22</v>
      </c>
      <c r="B17" s="48">
        <v>8858</v>
      </c>
      <c r="C17" s="24">
        <v>9334</v>
      </c>
      <c r="D17" s="24">
        <v>9121</v>
      </c>
      <c r="E17" s="39">
        <f t="shared" si="1"/>
        <v>2.9690675095958456E-2</v>
      </c>
      <c r="F17" s="28" t="s">
        <v>4</v>
      </c>
      <c r="G17" s="58" t="s">
        <v>5</v>
      </c>
      <c r="H17" s="59" t="s">
        <v>6</v>
      </c>
      <c r="I17" s="60" t="s">
        <v>6</v>
      </c>
      <c r="J17" s="68">
        <v>136</v>
      </c>
      <c r="K17" s="69">
        <v>136</v>
      </c>
      <c r="L17" s="70">
        <f t="shared" si="0"/>
        <v>136</v>
      </c>
    </row>
    <row r="18" spans="1:12" x14ac:dyDescent="0.25">
      <c r="A18" s="27" t="s">
        <v>23</v>
      </c>
      <c r="B18" s="48">
        <v>954</v>
      </c>
      <c r="C18" s="24">
        <v>1128</v>
      </c>
      <c r="D18" s="24">
        <v>1152</v>
      </c>
      <c r="E18" s="39">
        <f t="shared" si="1"/>
        <v>0.20754716981132076</v>
      </c>
      <c r="F18" s="28" t="s">
        <v>4</v>
      </c>
      <c r="G18" s="58"/>
      <c r="H18" s="59"/>
      <c r="I18" s="60"/>
      <c r="J18" s="68" t="s">
        <v>8</v>
      </c>
      <c r="K18" s="69" t="s">
        <v>8</v>
      </c>
      <c r="L18" s="70"/>
    </row>
    <row r="19" spans="1:12" x14ac:dyDescent="0.25">
      <c r="A19" s="27" t="s">
        <v>24</v>
      </c>
      <c r="B19" s="48">
        <v>453</v>
      </c>
      <c r="C19" s="24">
        <v>513</v>
      </c>
      <c r="D19" s="24">
        <v>800</v>
      </c>
      <c r="E19" s="39">
        <f t="shared" si="1"/>
        <v>0.76600441501103755</v>
      </c>
      <c r="F19" s="28" t="s">
        <v>4</v>
      </c>
      <c r="G19" s="58" t="s">
        <v>13</v>
      </c>
      <c r="H19" s="59" t="s">
        <v>13</v>
      </c>
      <c r="I19" s="60" t="s">
        <v>6</v>
      </c>
      <c r="J19" s="68">
        <v>56</v>
      </c>
      <c r="K19" s="69">
        <v>56</v>
      </c>
      <c r="L19" s="70">
        <f t="shared" si="0"/>
        <v>56</v>
      </c>
    </row>
    <row r="20" spans="1:12" ht="18" customHeight="1" x14ac:dyDescent="0.25">
      <c r="A20" s="27" t="s">
        <v>25</v>
      </c>
      <c r="B20" s="48">
        <v>481</v>
      </c>
      <c r="C20" s="24">
        <v>1304</v>
      </c>
      <c r="D20" s="24">
        <v>1354</v>
      </c>
      <c r="E20" s="39">
        <f t="shared" si="1"/>
        <v>1.814968814968815</v>
      </c>
      <c r="F20" s="28" t="s">
        <v>4</v>
      </c>
      <c r="G20" s="58" t="s">
        <v>13</v>
      </c>
      <c r="H20" s="59" t="s">
        <v>13</v>
      </c>
      <c r="I20" s="60" t="s">
        <v>13</v>
      </c>
      <c r="J20" s="68">
        <v>100</v>
      </c>
      <c r="K20" s="69">
        <v>100</v>
      </c>
      <c r="L20" s="70">
        <f t="shared" si="0"/>
        <v>100</v>
      </c>
    </row>
    <row r="21" spans="1:12" x14ac:dyDescent="0.25">
      <c r="A21" s="27" t="s">
        <v>26</v>
      </c>
      <c r="B21" s="48">
        <v>1069</v>
      </c>
      <c r="C21" s="24">
        <v>1639</v>
      </c>
      <c r="D21" s="24">
        <v>1927</v>
      </c>
      <c r="E21" s="39">
        <f t="shared" si="1"/>
        <v>0.80261927034611791</v>
      </c>
      <c r="F21" s="28" t="s">
        <v>4</v>
      </c>
      <c r="G21" s="58" t="s">
        <v>6</v>
      </c>
      <c r="H21" s="59" t="s">
        <v>6</v>
      </c>
      <c r="I21" s="60" t="s">
        <v>5</v>
      </c>
      <c r="J21" s="68">
        <v>55</v>
      </c>
      <c r="K21" s="69">
        <v>55</v>
      </c>
      <c r="L21" s="70">
        <f t="shared" si="0"/>
        <v>55</v>
      </c>
    </row>
    <row r="22" spans="1:12" x14ac:dyDescent="0.25">
      <c r="A22" s="27" t="s">
        <v>27</v>
      </c>
      <c r="B22" s="48">
        <v>9888</v>
      </c>
      <c r="C22" s="24">
        <v>10510</v>
      </c>
      <c r="D22" s="24">
        <v>11286</v>
      </c>
      <c r="E22" s="39">
        <f t="shared" si="1"/>
        <v>0.14138349514563106</v>
      </c>
      <c r="F22" s="28" t="s">
        <v>4</v>
      </c>
      <c r="G22" s="58" t="s">
        <v>13</v>
      </c>
      <c r="H22" s="59" t="s">
        <v>13</v>
      </c>
      <c r="I22" s="60" t="s">
        <v>6</v>
      </c>
      <c r="J22" s="68">
        <v>84.5</v>
      </c>
      <c r="K22" s="69">
        <v>180.5</v>
      </c>
      <c r="L22" s="70">
        <f t="shared" si="0"/>
        <v>132.5</v>
      </c>
    </row>
    <row r="23" spans="1:12" x14ac:dyDescent="0.25">
      <c r="A23" s="27" t="s">
        <v>28</v>
      </c>
      <c r="B23" s="48">
        <v>1814</v>
      </c>
      <c r="C23" s="24">
        <v>1724</v>
      </c>
      <c r="D23" s="24">
        <v>2463</v>
      </c>
      <c r="E23" s="39">
        <f t="shared" si="1"/>
        <v>0.35777287761852261</v>
      </c>
      <c r="F23" s="28" t="s">
        <v>4</v>
      </c>
      <c r="G23" s="58" t="s">
        <v>13</v>
      </c>
      <c r="H23" s="59" t="s">
        <v>13</v>
      </c>
      <c r="I23" s="60" t="s">
        <v>13</v>
      </c>
      <c r="J23" s="68">
        <v>48</v>
      </c>
      <c r="K23" s="69">
        <v>55</v>
      </c>
      <c r="L23" s="70">
        <f t="shared" si="0"/>
        <v>51.5</v>
      </c>
    </row>
    <row r="24" spans="1:12" x14ac:dyDescent="0.25">
      <c r="A24" s="27" t="s">
        <v>29</v>
      </c>
      <c r="B24" s="48">
        <v>1982</v>
      </c>
      <c r="C24" s="24">
        <v>2909</v>
      </c>
      <c r="D24" s="24">
        <v>3963</v>
      </c>
      <c r="E24" s="39">
        <f t="shared" si="1"/>
        <v>0.99949545913218973</v>
      </c>
      <c r="F24" s="28" t="s">
        <v>4</v>
      </c>
      <c r="G24" s="58" t="s">
        <v>6</v>
      </c>
      <c r="H24" s="59" t="s">
        <v>6</v>
      </c>
      <c r="I24" s="60" t="s">
        <v>6</v>
      </c>
      <c r="J24" s="68">
        <v>56.87</v>
      </c>
      <c r="K24" s="69">
        <v>56.87</v>
      </c>
      <c r="L24" s="70">
        <f t="shared" si="0"/>
        <v>56.87</v>
      </c>
    </row>
    <row r="25" spans="1:12" ht="18.75" customHeight="1" x14ac:dyDescent="0.25">
      <c r="A25" s="27" t="s">
        <v>30</v>
      </c>
      <c r="B25" s="48">
        <v>3752</v>
      </c>
      <c r="C25" s="24">
        <v>4398</v>
      </c>
      <c r="D25" s="24">
        <v>5058</v>
      </c>
      <c r="E25" s="39">
        <f t="shared" si="1"/>
        <v>0.34808102345415776</v>
      </c>
      <c r="F25" s="28" t="s">
        <v>4</v>
      </c>
      <c r="G25" s="58" t="s">
        <v>13</v>
      </c>
      <c r="H25" s="59" t="s">
        <v>13</v>
      </c>
      <c r="I25" s="60" t="s">
        <v>6</v>
      </c>
      <c r="J25" s="68">
        <v>0</v>
      </c>
      <c r="K25" s="69">
        <v>0</v>
      </c>
      <c r="L25" s="70">
        <f t="shared" si="0"/>
        <v>0</v>
      </c>
    </row>
    <row r="26" spans="1:12" x14ac:dyDescent="0.25">
      <c r="A26" s="27" t="s">
        <v>31</v>
      </c>
      <c r="B26" s="48">
        <v>2968</v>
      </c>
      <c r="C26" s="24">
        <v>3107</v>
      </c>
      <c r="D26" s="24">
        <v>3215</v>
      </c>
      <c r="E26" s="39">
        <f t="shared" si="1"/>
        <v>8.3221024258760101E-2</v>
      </c>
      <c r="F26" s="28" t="s">
        <v>4</v>
      </c>
      <c r="G26" s="58" t="s">
        <v>6</v>
      </c>
      <c r="H26" s="59" t="s">
        <v>13</v>
      </c>
      <c r="I26" s="60" t="s">
        <v>5</v>
      </c>
      <c r="J26" s="68">
        <v>56.87</v>
      </c>
      <c r="K26" s="69">
        <v>56.87</v>
      </c>
      <c r="L26" s="70">
        <f t="shared" si="0"/>
        <v>56.87</v>
      </c>
    </row>
    <row r="27" spans="1:12" x14ac:dyDescent="0.25">
      <c r="A27" s="27" t="s">
        <v>32</v>
      </c>
      <c r="B27" s="48">
        <v>1642</v>
      </c>
      <c r="C27" s="24">
        <v>1826</v>
      </c>
      <c r="D27" s="24">
        <v>1946</v>
      </c>
      <c r="E27" s="39">
        <f t="shared" si="1"/>
        <v>0.18514007308160779</v>
      </c>
      <c r="F27" s="28" t="s">
        <v>4</v>
      </c>
      <c r="G27" s="58" t="s">
        <v>13</v>
      </c>
      <c r="H27" s="59" t="s">
        <v>13</v>
      </c>
      <c r="I27" s="60" t="s">
        <v>13</v>
      </c>
      <c r="J27" s="68">
        <v>71</v>
      </c>
      <c r="K27" s="69">
        <v>71</v>
      </c>
      <c r="L27" s="70">
        <f t="shared" si="0"/>
        <v>71</v>
      </c>
    </row>
    <row r="28" spans="1:12" x14ac:dyDescent="0.25">
      <c r="A28" s="27" t="s">
        <v>33</v>
      </c>
      <c r="B28" s="48">
        <v>1999</v>
      </c>
      <c r="C28" s="24">
        <v>2085</v>
      </c>
      <c r="D28" s="24">
        <v>2339</v>
      </c>
      <c r="E28" s="39">
        <f t="shared" si="1"/>
        <v>0.17008504252126064</v>
      </c>
      <c r="F28" s="28" t="s">
        <v>4</v>
      </c>
      <c r="G28" s="58" t="s">
        <v>5</v>
      </c>
      <c r="H28" s="59" t="s">
        <v>5</v>
      </c>
      <c r="I28" s="60" t="s">
        <v>5</v>
      </c>
      <c r="J28" s="68">
        <v>56.25</v>
      </c>
      <c r="K28" s="69">
        <v>56.25</v>
      </c>
      <c r="L28" s="70">
        <f t="shared" si="0"/>
        <v>56.25</v>
      </c>
    </row>
    <row r="29" spans="1:12" x14ac:dyDescent="0.25">
      <c r="A29" s="27" t="s">
        <v>34</v>
      </c>
      <c r="B29" s="48">
        <v>2322</v>
      </c>
      <c r="C29" s="24">
        <v>2589</v>
      </c>
      <c r="D29" s="24">
        <v>2778</v>
      </c>
      <c r="E29" s="39">
        <f t="shared" si="1"/>
        <v>0.19638242894056848</v>
      </c>
      <c r="F29" s="28" t="s">
        <v>4</v>
      </c>
      <c r="G29" s="58" t="s">
        <v>13</v>
      </c>
      <c r="H29" s="59" t="s">
        <v>5</v>
      </c>
      <c r="I29" s="60" t="s">
        <v>6</v>
      </c>
      <c r="J29" s="68">
        <v>50.54</v>
      </c>
      <c r="K29" s="69">
        <v>80.62</v>
      </c>
      <c r="L29" s="70">
        <f t="shared" si="0"/>
        <v>65.58</v>
      </c>
    </row>
    <row r="30" spans="1:12" x14ac:dyDescent="0.25">
      <c r="A30" s="27" t="s">
        <v>35</v>
      </c>
      <c r="B30" s="48">
        <v>1897</v>
      </c>
      <c r="C30" s="24">
        <v>1841</v>
      </c>
      <c r="D30" s="24">
        <v>2242</v>
      </c>
      <c r="E30" s="39">
        <f t="shared" si="1"/>
        <v>0.18186610437532946</v>
      </c>
      <c r="F30" s="28" t="s">
        <v>4</v>
      </c>
      <c r="G30" s="58" t="s">
        <v>13</v>
      </c>
      <c r="H30" s="59" t="s">
        <v>6</v>
      </c>
      <c r="I30" s="60" t="s">
        <v>6</v>
      </c>
      <c r="J30" s="68">
        <v>25</v>
      </c>
      <c r="K30" s="69">
        <v>55</v>
      </c>
      <c r="L30" s="70">
        <f t="shared" si="0"/>
        <v>40</v>
      </c>
    </row>
    <row r="31" spans="1:12" x14ac:dyDescent="0.25">
      <c r="A31" s="27" t="s">
        <v>36</v>
      </c>
      <c r="B31" s="48">
        <v>805</v>
      </c>
      <c r="C31" s="24">
        <v>1036</v>
      </c>
      <c r="D31" s="24">
        <v>1128</v>
      </c>
      <c r="E31" s="39">
        <f t="shared" si="1"/>
        <v>0.40124223602484471</v>
      </c>
      <c r="F31" s="28" t="s">
        <v>4</v>
      </c>
      <c r="G31" s="58" t="s">
        <v>13</v>
      </c>
      <c r="H31" s="59" t="s">
        <v>13</v>
      </c>
      <c r="I31" s="60" t="s">
        <v>13</v>
      </c>
      <c r="J31" s="68">
        <v>55</v>
      </c>
      <c r="K31" s="69">
        <v>55</v>
      </c>
      <c r="L31" s="70">
        <f t="shared" si="0"/>
        <v>55</v>
      </c>
    </row>
    <row r="32" spans="1:12" x14ac:dyDescent="0.25">
      <c r="A32" s="27" t="s">
        <v>37</v>
      </c>
      <c r="B32" s="48">
        <v>3490</v>
      </c>
      <c r="C32" s="24">
        <v>4129</v>
      </c>
      <c r="D32" s="24">
        <v>4997</v>
      </c>
      <c r="E32" s="39">
        <f t="shared" si="1"/>
        <v>0.43180515759312321</v>
      </c>
      <c r="F32" s="28" t="s">
        <v>4</v>
      </c>
      <c r="G32" s="58" t="s">
        <v>6</v>
      </c>
      <c r="H32" s="59" t="s">
        <v>13</v>
      </c>
      <c r="I32" s="60" t="s">
        <v>6</v>
      </c>
      <c r="J32" s="68">
        <v>55</v>
      </c>
      <c r="K32" s="69">
        <v>55</v>
      </c>
      <c r="L32" s="70">
        <f t="shared" si="0"/>
        <v>55</v>
      </c>
    </row>
    <row r="33" spans="1:12" ht="18.75" customHeight="1" x14ac:dyDescent="0.25">
      <c r="A33" s="27" t="s">
        <v>38</v>
      </c>
      <c r="B33" s="48">
        <v>924</v>
      </c>
      <c r="C33" s="24">
        <v>988</v>
      </c>
      <c r="D33" s="24">
        <v>1307</v>
      </c>
      <c r="E33" s="39">
        <f t="shared" si="1"/>
        <v>0.41450216450216448</v>
      </c>
      <c r="F33" s="28" t="s">
        <v>4</v>
      </c>
      <c r="G33" s="58" t="s">
        <v>6</v>
      </c>
      <c r="H33" s="59" t="s">
        <v>5</v>
      </c>
      <c r="I33" s="60" t="s">
        <v>13</v>
      </c>
      <c r="J33" s="68">
        <v>55</v>
      </c>
      <c r="K33" s="69">
        <v>55</v>
      </c>
      <c r="L33" s="70">
        <f t="shared" si="0"/>
        <v>55</v>
      </c>
    </row>
    <row r="34" spans="1:12" ht="18.75" customHeight="1" x14ac:dyDescent="0.25">
      <c r="A34" s="27" t="s">
        <v>39</v>
      </c>
      <c r="B34" s="48">
        <v>1954</v>
      </c>
      <c r="C34" s="24">
        <v>2035</v>
      </c>
      <c r="D34" s="24">
        <v>2067</v>
      </c>
      <c r="E34" s="39">
        <f t="shared" si="1"/>
        <v>5.783009211873081E-2</v>
      </c>
      <c r="F34" s="28" t="s">
        <v>4</v>
      </c>
      <c r="G34" s="61" t="s">
        <v>13</v>
      </c>
      <c r="H34" s="59" t="s">
        <v>13</v>
      </c>
      <c r="I34" s="60" t="s">
        <v>13</v>
      </c>
      <c r="J34" s="68">
        <v>50</v>
      </c>
      <c r="K34" s="69">
        <v>65</v>
      </c>
      <c r="L34" s="70">
        <f t="shared" si="0"/>
        <v>57.5</v>
      </c>
    </row>
    <row r="35" spans="1:12" x14ac:dyDescent="0.25">
      <c r="A35" s="27" t="s">
        <v>40</v>
      </c>
      <c r="B35" s="48">
        <v>1416</v>
      </c>
      <c r="C35" s="24">
        <v>1534</v>
      </c>
      <c r="D35" s="24">
        <v>1516</v>
      </c>
      <c r="E35" s="39">
        <f t="shared" si="1"/>
        <v>7.0621468926553674E-2</v>
      </c>
      <c r="F35" s="28" t="s">
        <v>4</v>
      </c>
      <c r="G35" s="58" t="s">
        <v>13</v>
      </c>
      <c r="H35" s="59" t="s">
        <v>13</v>
      </c>
      <c r="I35" s="60" t="s">
        <v>13</v>
      </c>
      <c r="J35" s="68">
        <v>55</v>
      </c>
      <c r="K35" s="69">
        <v>55</v>
      </c>
      <c r="L35" s="70">
        <f t="shared" si="0"/>
        <v>55</v>
      </c>
    </row>
    <row r="36" spans="1:12" x14ac:dyDescent="0.25">
      <c r="A36" s="27" t="s">
        <v>41</v>
      </c>
      <c r="B36" s="48">
        <v>6526</v>
      </c>
      <c r="C36" s="24">
        <v>7012</v>
      </c>
      <c r="D36" s="24">
        <v>7424</v>
      </c>
      <c r="E36" s="39">
        <f t="shared" si="1"/>
        <v>0.13760343242414955</v>
      </c>
      <c r="F36" s="28" t="s">
        <v>4</v>
      </c>
      <c r="G36" s="58" t="s">
        <v>13</v>
      </c>
      <c r="H36" s="59" t="s">
        <v>5</v>
      </c>
      <c r="I36" s="60" t="s">
        <v>6</v>
      </c>
      <c r="J36" s="68">
        <v>20.75</v>
      </c>
      <c r="K36" s="69">
        <v>36</v>
      </c>
      <c r="L36" s="70">
        <f t="shared" si="0"/>
        <v>28.375</v>
      </c>
    </row>
    <row r="37" spans="1:12" ht="18" customHeight="1" x14ac:dyDescent="0.25">
      <c r="A37" s="27" t="s">
        <v>42</v>
      </c>
      <c r="B37" s="48">
        <v>2123</v>
      </c>
      <c r="C37" s="24">
        <v>2730</v>
      </c>
      <c r="D37" s="24">
        <v>3095</v>
      </c>
      <c r="E37" s="39">
        <f t="shared" si="1"/>
        <v>0.45784267545925578</v>
      </c>
      <c r="F37" s="28" t="s">
        <v>4</v>
      </c>
      <c r="G37" s="58" t="s">
        <v>13</v>
      </c>
      <c r="H37" s="59" t="s">
        <v>13</v>
      </c>
      <c r="I37" s="60" t="s">
        <v>6</v>
      </c>
      <c r="J37" s="68">
        <v>50</v>
      </c>
      <c r="K37" s="69">
        <v>50</v>
      </c>
      <c r="L37" s="70">
        <f t="shared" si="0"/>
        <v>50</v>
      </c>
    </row>
    <row r="38" spans="1:12" x14ac:dyDescent="0.25">
      <c r="A38" s="27" t="s">
        <v>43</v>
      </c>
      <c r="B38" s="48">
        <v>9530</v>
      </c>
      <c r="C38" s="24">
        <v>9933</v>
      </c>
      <c r="D38" s="24">
        <v>12769</v>
      </c>
      <c r="E38" s="39">
        <f t="shared" si="1"/>
        <v>0.33987408184679957</v>
      </c>
      <c r="F38" s="28" t="s">
        <v>4</v>
      </c>
      <c r="G38" s="58" t="s">
        <v>13</v>
      </c>
      <c r="H38" s="59" t="s">
        <v>13</v>
      </c>
      <c r="I38" s="60" t="s">
        <v>6</v>
      </c>
      <c r="J38" s="68">
        <v>0</v>
      </c>
      <c r="K38" s="69">
        <v>55</v>
      </c>
      <c r="L38" s="70">
        <f t="shared" si="0"/>
        <v>27.5</v>
      </c>
    </row>
    <row r="39" spans="1:12" x14ac:dyDescent="0.25">
      <c r="A39" s="27" t="s">
        <v>69</v>
      </c>
      <c r="B39" s="48">
        <v>3210</v>
      </c>
      <c r="C39" s="24">
        <v>3418</v>
      </c>
      <c r="D39" s="24">
        <v>3274</v>
      </c>
      <c r="E39" s="39">
        <f t="shared" si="1"/>
        <v>1.9937694704049845E-2</v>
      </c>
      <c r="F39" s="28" t="s">
        <v>4</v>
      </c>
      <c r="G39" s="58" t="s">
        <v>13</v>
      </c>
      <c r="H39" s="59" t="s">
        <v>13</v>
      </c>
      <c r="I39" s="60" t="s">
        <v>13</v>
      </c>
      <c r="J39" s="68">
        <v>55</v>
      </c>
      <c r="K39" s="69">
        <v>55</v>
      </c>
      <c r="L39" s="70">
        <f t="shared" si="0"/>
        <v>55</v>
      </c>
    </row>
    <row r="40" spans="1:12" x14ac:dyDescent="0.25">
      <c r="A40" s="27" t="s">
        <v>44</v>
      </c>
      <c r="B40" s="48">
        <v>9531</v>
      </c>
      <c r="C40" s="24">
        <v>10774</v>
      </c>
      <c r="D40" s="24">
        <v>12268</v>
      </c>
      <c r="E40" s="39">
        <f t="shared" si="1"/>
        <v>0.28716818801804639</v>
      </c>
      <c r="F40" s="28" t="s">
        <v>4</v>
      </c>
      <c r="G40" s="58"/>
      <c r="H40" s="59"/>
      <c r="I40" s="60"/>
      <c r="J40" s="68">
        <v>0</v>
      </c>
      <c r="K40" s="69">
        <v>0</v>
      </c>
      <c r="L40" s="70">
        <f t="shared" si="0"/>
        <v>0</v>
      </c>
    </row>
    <row r="41" spans="1:12" x14ac:dyDescent="0.25">
      <c r="A41" s="27" t="s">
        <v>45</v>
      </c>
      <c r="B41" s="48">
        <v>1107</v>
      </c>
      <c r="C41" s="24">
        <v>1181</v>
      </c>
      <c r="D41" s="24">
        <v>1593</v>
      </c>
      <c r="E41" s="39">
        <f t="shared" si="1"/>
        <v>0.43902439024390244</v>
      </c>
      <c r="F41" s="28" t="s">
        <v>4</v>
      </c>
      <c r="G41" s="58" t="s">
        <v>13</v>
      </c>
      <c r="H41" s="59" t="s">
        <v>13</v>
      </c>
      <c r="I41" s="60" t="s">
        <v>6</v>
      </c>
      <c r="J41" s="68">
        <v>55</v>
      </c>
      <c r="K41" s="69">
        <v>65</v>
      </c>
      <c r="L41" s="70">
        <f t="shared" si="0"/>
        <v>60</v>
      </c>
    </row>
    <row r="42" spans="1:12" x14ac:dyDescent="0.25">
      <c r="A42" s="27" t="s">
        <v>46</v>
      </c>
      <c r="B42" s="48">
        <v>2055</v>
      </c>
      <c r="C42" s="24">
        <v>2198</v>
      </c>
      <c r="D42" s="24">
        <v>2642</v>
      </c>
      <c r="E42" s="39">
        <f t="shared" si="1"/>
        <v>0.28564476885644768</v>
      </c>
      <c r="F42" s="28" t="s">
        <v>4</v>
      </c>
      <c r="G42" s="58" t="s">
        <v>6</v>
      </c>
      <c r="H42" s="59" t="s">
        <v>13</v>
      </c>
      <c r="I42" s="60" t="s">
        <v>6</v>
      </c>
      <c r="J42" s="68">
        <v>41</v>
      </c>
      <c r="K42" s="69">
        <v>41</v>
      </c>
      <c r="L42" s="70">
        <f t="shared" si="0"/>
        <v>41</v>
      </c>
    </row>
    <row r="43" spans="1:12" x14ac:dyDescent="0.25">
      <c r="A43" s="27" t="s">
        <v>47</v>
      </c>
      <c r="B43" s="48">
        <v>4004</v>
      </c>
      <c r="C43" s="24">
        <v>4740</v>
      </c>
      <c r="D43" s="24">
        <v>5453</v>
      </c>
      <c r="E43" s="39">
        <f t="shared" si="1"/>
        <v>0.36188811188811187</v>
      </c>
      <c r="F43" s="28" t="s">
        <v>4</v>
      </c>
      <c r="G43" s="58" t="s">
        <v>5</v>
      </c>
      <c r="H43" s="59" t="s">
        <v>6</v>
      </c>
      <c r="I43" s="60" t="s">
        <v>6</v>
      </c>
      <c r="J43" s="68">
        <v>0</v>
      </c>
      <c r="K43" s="69">
        <v>0</v>
      </c>
      <c r="L43" s="70">
        <f t="shared" si="0"/>
        <v>0</v>
      </c>
    </row>
    <row r="44" spans="1:12" x14ac:dyDescent="0.25">
      <c r="A44" s="27" t="s">
        <v>48</v>
      </c>
      <c r="B44" s="48">
        <v>2384</v>
      </c>
      <c r="C44" s="24">
        <v>1048</v>
      </c>
      <c r="D44" s="24">
        <v>1332</v>
      </c>
      <c r="E44" s="39">
        <f t="shared" si="1"/>
        <v>-0.4412751677852349</v>
      </c>
      <c r="F44" s="28" t="s">
        <v>4</v>
      </c>
      <c r="G44" s="58" t="s">
        <v>6</v>
      </c>
      <c r="H44" s="59" t="s">
        <v>13</v>
      </c>
      <c r="I44" s="60" t="s">
        <v>6</v>
      </c>
      <c r="J44" s="68">
        <v>39</v>
      </c>
      <c r="K44" s="69">
        <v>60</v>
      </c>
      <c r="L44" s="70">
        <f t="shared" si="0"/>
        <v>49.5</v>
      </c>
    </row>
    <row r="45" spans="1:12" x14ac:dyDescent="0.25">
      <c r="A45" s="27" t="s">
        <v>49</v>
      </c>
      <c r="B45" s="48">
        <v>2724</v>
      </c>
      <c r="C45" s="24">
        <v>2746</v>
      </c>
      <c r="D45" s="24">
        <v>2696</v>
      </c>
      <c r="E45" s="39">
        <f t="shared" si="1"/>
        <v>-1.0279001468428781E-2</v>
      </c>
      <c r="F45" s="28" t="s">
        <v>4</v>
      </c>
      <c r="G45" s="58" t="s">
        <v>13</v>
      </c>
      <c r="H45" s="59" t="s">
        <v>13</v>
      </c>
      <c r="I45" s="60" t="s">
        <v>13</v>
      </c>
      <c r="J45" s="68">
        <v>56.87</v>
      </c>
      <c r="K45" s="69">
        <v>56.87</v>
      </c>
      <c r="L45" s="70">
        <f t="shared" si="0"/>
        <v>56.87</v>
      </c>
    </row>
    <row r="46" spans="1:12" x14ac:dyDescent="0.25">
      <c r="A46" s="27" t="s">
        <v>50</v>
      </c>
      <c r="B46" s="48">
        <v>609</v>
      </c>
      <c r="C46" s="24">
        <v>642</v>
      </c>
      <c r="D46" s="24">
        <v>698</v>
      </c>
      <c r="E46" s="39">
        <f t="shared" si="1"/>
        <v>0.14614121510673234</v>
      </c>
      <c r="F46" s="28" t="s">
        <v>4</v>
      </c>
      <c r="G46" s="58" t="s">
        <v>13</v>
      </c>
      <c r="H46" s="59" t="s">
        <v>13</v>
      </c>
      <c r="I46" s="60" t="s">
        <v>13</v>
      </c>
      <c r="J46" s="68">
        <v>55</v>
      </c>
      <c r="K46" s="69">
        <v>55</v>
      </c>
      <c r="L46" s="70">
        <f t="shared" si="0"/>
        <v>55</v>
      </c>
    </row>
    <row r="47" spans="1:12" x14ac:dyDescent="0.25">
      <c r="A47" s="27" t="s">
        <v>51</v>
      </c>
      <c r="B47" s="48">
        <v>718</v>
      </c>
      <c r="C47" s="24">
        <v>824</v>
      </c>
      <c r="D47" s="24">
        <v>911</v>
      </c>
      <c r="E47" s="39">
        <f t="shared" si="1"/>
        <v>0.26880222841225626</v>
      </c>
      <c r="F47" s="28" t="s">
        <v>4</v>
      </c>
      <c r="G47" s="58" t="s">
        <v>6</v>
      </c>
      <c r="H47" s="59" t="s">
        <v>13</v>
      </c>
      <c r="I47" s="60" t="s">
        <v>6</v>
      </c>
      <c r="J47" s="71">
        <v>78</v>
      </c>
      <c r="K47" s="72">
        <v>121</v>
      </c>
      <c r="L47" s="73">
        <f t="shared" si="0"/>
        <v>99.5</v>
      </c>
    </row>
    <row r="48" spans="1:12" ht="18" customHeight="1" x14ac:dyDescent="0.25">
      <c r="A48" s="27" t="s">
        <v>52</v>
      </c>
      <c r="B48" s="48">
        <v>1780</v>
      </c>
      <c r="C48" s="24">
        <v>1727</v>
      </c>
      <c r="D48" s="24">
        <v>2038</v>
      </c>
      <c r="E48" s="39">
        <f t="shared" si="1"/>
        <v>0.14494382022471911</v>
      </c>
      <c r="F48" s="28" t="s">
        <v>4</v>
      </c>
      <c r="G48" s="58" t="s">
        <v>13</v>
      </c>
      <c r="H48" s="59" t="s">
        <v>13</v>
      </c>
      <c r="I48" s="60" t="s">
        <v>6</v>
      </c>
      <c r="J48" s="68">
        <v>86.87</v>
      </c>
      <c r="K48" s="69">
        <v>86.87</v>
      </c>
      <c r="L48" s="70">
        <f t="shared" si="0"/>
        <v>86.87</v>
      </c>
    </row>
    <row r="49" spans="1:34" ht="20.25" customHeight="1" x14ac:dyDescent="0.25">
      <c r="A49" s="27" t="s">
        <v>53</v>
      </c>
      <c r="B49" s="48">
        <v>636</v>
      </c>
      <c r="C49" s="24">
        <v>623</v>
      </c>
      <c r="D49" s="24">
        <v>516</v>
      </c>
      <c r="E49" s="39">
        <f t="shared" si="1"/>
        <v>-0.18867924528301888</v>
      </c>
      <c r="F49" s="28" t="s">
        <v>54</v>
      </c>
      <c r="G49" s="58" t="s">
        <v>6</v>
      </c>
      <c r="H49" s="59" t="s">
        <v>13</v>
      </c>
      <c r="I49" s="60" t="s">
        <v>13</v>
      </c>
      <c r="J49" s="68">
        <v>92</v>
      </c>
      <c r="K49" s="69">
        <v>92</v>
      </c>
      <c r="L49" s="70">
        <f t="shared" si="0"/>
        <v>92</v>
      </c>
    </row>
    <row r="50" spans="1:34" x14ac:dyDescent="0.25">
      <c r="A50" s="27" t="s">
        <v>55</v>
      </c>
      <c r="B50" s="48">
        <v>738</v>
      </c>
      <c r="C50" s="24">
        <v>855</v>
      </c>
      <c r="D50" s="24">
        <v>921</v>
      </c>
      <c r="E50" s="39">
        <f t="shared" si="1"/>
        <v>0.24796747967479674</v>
      </c>
      <c r="F50" s="28" t="s">
        <v>54</v>
      </c>
      <c r="G50" s="58" t="s">
        <v>13</v>
      </c>
      <c r="H50" s="59" t="s">
        <v>13</v>
      </c>
      <c r="I50" s="60" t="s">
        <v>6</v>
      </c>
      <c r="J50" s="68">
        <v>55</v>
      </c>
      <c r="K50" s="69">
        <v>63</v>
      </c>
      <c r="L50" s="70">
        <f t="shared" si="0"/>
        <v>59</v>
      </c>
    </row>
    <row r="51" spans="1:34" s="19" customFormat="1" ht="16.5" thickBot="1" x14ac:dyDescent="0.3">
      <c r="A51" s="29" t="s">
        <v>56</v>
      </c>
      <c r="B51" s="53">
        <f>SUM(B3:B50)</f>
        <v>146966</v>
      </c>
      <c r="C51" s="54">
        <f>SUM(C3:C50)</f>
        <v>158687</v>
      </c>
      <c r="D51" s="54">
        <f>SUM(D3:D50)</f>
        <v>179274</v>
      </c>
      <c r="E51" s="40">
        <f t="shared" si="1"/>
        <v>0.21983315868976497</v>
      </c>
      <c r="F51" s="36" t="s">
        <v>57</v>
      </c>
      <c r="G51" s="62" t="s">
        <v>57</v>
      </c>
      <c r="H51" s="63" t="s">
        <v>57</v>
      </c>
      <c r="I51" s="64" t="s">
        <v>57</v>
      </c>
      <c r="J51" s="74">
        <f>AVERAGE(J3:J50)</f>
        <v>49.614347826086941</v>
      </c>
      <c r="K51" s="75">
        <f>AVERAGE(K3:K50)</f>
        <v>58.773695652173906</v>
      </c>
      <c r="L51" s="76">
        <f>AVERAGE(L3:L50)</f>
        <v>54.194021739130427</v>
      </c>
    </row>
    <row r="52" spans="1:34" s="7" customFormat="1" ht="15" x14ac:dyDescent="0.25">
      <c r="A52" s="82" t="s">
        <v>78</v>
      </c>
      <c r="B52" s="83"/>
      <c r="C52" s="83"/>
      <c r="D52" s="83"/>
      <c r="E52" s="83"/>
      <c r="F52" s="83"/>
      <c r="G52" s="83"/>
      <c r="H52" s="83"/>
      <c r="I52" s="83"/>
      <c r="J52" s="83"/>
      <c r="K52" s="83"/>
      <c r="L52" s="83"/>
      <c r="M52" s="6"/>
      <c r="N52" s="6"/>
      <c r="O52" s="6"/>
      <c r="P52" s="6"/>
      <c r="Q52" s="6"/>
      <c r="R52" s="6"/>
      <c r="S52" s="6"/>
      <c r="T52" s="6"/>
      <c r="U52" s="6"/>
      <c r="V52" s="6"/>
      <c r="W52" s="6"/>
      <c r="X52" s="6"/>
      <c r="Y52" s="6"/>
      <c r="Z52" s="6"/>
    </row>
    <row r="53" spans="1:34" s="7" customFormat="1" ht="13.5" x14ac:dyDescent="0.2">
      <c r="A53" s="20" t="s">
        <v>58</v>
      </c>
      <c r="B53" s="8"/>
      <c r="C53" s="8"/>
      <c r="D53" s="8"/>
      <c r="E53" s="21"/>
      <c r="F53" s="20"/>
      <c r="G53" s="4"/>
      <c r="H53" s="4"/>
      <c r="I53" s="4"/>
      <c r="J53" s="4"/>
      <c r="K53" s="4"/>
      <c r="L53" s="5"/>
      <c r="M53" s="6"/>
      <c r="N53" s="6"/>
      <c r="O53" s="6"/>
      <c r="P53" s="6"/>
      <c r="Q53" s="6"/>
      <c r="R53" s="6"/>
      <c r="S53" s="6"/>
      <c r="T53" s="6"/>
      <c r="U53" s="6"/>
      <c r="V53" s="6"/>
      <c r="W53" s="6"/>
      <c r="X53" s="6"/>
      <c r="Y53" s="6"/>
      <c r="Z53" s="6"/>
    </row>
    <row r="54" spans="1:34" s="13" customFormat="1" x14ac:dyDescent="0.25">
      <c r="A54" s="81" t="s">
        <v>59</v>
      </c>
      <c r="B54" s="79"/>
      <c r="C54" s="79"/>
      <c r="D54" s="79"/>
      <c r="E54" s="79"/>
      <c r="F54" s="79"/>
      <c r="G54" s="79"/>
      <c r="H54" s="79"/>
      <c r="I54" s="79"/>
      <c r="J54" s="79"/>
      <c r="K54" s="79"/>
      <c r="L54" s="79"/>
      <c r="M54" s="3"/>
      <c r="N54" s="3"/>
      <c r="O54" s="3"/>
      <c r="P54" s="3"/>
      <c r="Q54" s="3"/>
      <c r="R54" s="3"/>
      <c r="S54" s="12"/>
      <c r="T54" s="12"/>
      <c r="U54" s="12"/>
      <c r="V54" s="12"/>
      <c r="W54" s="12"/>
      <c r="X54" s="12"/>
      <c r="Y54" s="12"/>
      <c r="Z54" s="12"/>
      <c r="AA54" s="12"/>
      <c r="AB54" s="12"/>
      <c r="AC54" s="12"/>
      <c r="AD54" s="12"/>
      <c r="AE54" s="12"/>
      <c r="AF54" s="12"/>
      <c r="AG54" s="12"/>
      <c r="AH54" s="12"/>
    </row>
    <row r="55" spans="1:34" s="11" customFormat="1" x14ac:dyDescent="0.25">
      <c r="A55" s="77" t="s">
        <v>60</v>
      </c>
      <c r="B55" s="78"/>
      <c r="C55" s="78"/>
      <c r="D55" s="78"/>
      <c r="E55" s="78"/>
      <c r="F55" s="78"/>
      <c r="G55" s="78"/>
      <c r="H55" s="78"/>
      <c r="I55" s="78"/>
      <c r="J55" s="78"/>
      <c r="K55" s="78"/>
      <c r="L55" s="78"/>
    </row>
    <row r="56" spans="1:34" x14ac:dyDescent="0.25">
      <c r="A56" s="80" t="s">
        <v>61</v>
      </c>
      <c r="B56" s="79"/>
      <c r="C56" s="79"/>
      <c r="D56" s="79"/>
      <c r="E56" s="79"/>
      <c r="F56" s="79"/>
      <c r="G56" s="79"/>
      <c r="H56" s="79"/>
      <c r="I56" s="79"/>
      <c r="J56" s="79"/>
      <c r="K56" s="79"/>
      <c r="L56" s="79"/>
    </row>
    <row r="57" spans="1:34" x14ac:dyDescent="0.25">
      <c r="A57" s="77" t="s">
        <v>62</v>
      </c>
      <c r="B57" s="79"/>
      <c r="C57" s="79"/>
      <c r="D57" s="79"/>
      <c r="E57" s="79"/>
      <c r="F57" s="79"/>
      <c r="G57" s="79"/>
      <c r="H57" s="79"/>
      <c r="I57" s="79"/>
      <c r="J57" s="79"/>
      <c r="K57" s="79"/>
      <c r="L57" s="79"/>
    </row>
    <row r="58" spans="1:34" x14ac:dyDescent="0.25">
      <c r="A58" s="77" t="s">
        <v>63</v>
      </c>
      <c r="B58" s="79"/>
      <c r="C58" s="79"/>
      <c r="D58" s="79"/>
      <c r="E58" s="79"/>
      <c r="F58" s="79"/>
      <c r="G58" s="79"/>
      <c r="H58" s="79"/>
      <c r="I58" s="79"/>
      <c r="J58" s="79"/>
      <c r="K58" s="79"/>
      <c r="L58" s="79"/>
    </row>
    <row r="59" spans="1:34" x14ac:dyDescent="0.25">
      <c r="A59" s="77" t="s">
        <v>64</v>
      </c>
      <c r="B59" s="79"/>
      <c r="C59" s="79"/>
      <c r="D59" s="79"/>
      <c r="E59" s="79"/>
      <c r="F59" s="79"/>
      <c r="G59" s="79"/>
      <c r="H59" s="79"/>
      <c r="I59" s="79"/>
      <c r="J59" s="79"/>
      <c r="K59" s="79"/>
      <c r="L59" s="79"/>
    </row>
    <row r="60" spans="1:34" ht="15.75" customHeight="1" x14ac:dyDescent="0.25">
      <c r="A60" s="77" t="s">
        <v>65</v>
      </c>
      <c r="B60" s="79"/>
      <c r="C60" s="79"/>
      <c r="D60" s="79"/>
      <c r="E60" s="79"/>
      <c r="F60" s="79"/>
      <c r="G60" s="79"/>
      <c r="H60" s="79"/>
      <c r="I60" s="79"/>
      <c r="J60" s="79"/>
      <c r="K60" s="79"/>
      <c r="L60" s="79"/>
    </row>
    <row r="61" spans="1:34" x14ac:dyDescent="0.25">
      <c r="A61" s="77" t="s">
        <v>66</v>
      </c>
      <c r="B61" s="79"/>
      <c r="C61" s="79"/>
      <c r="D61" s="79"/>
      <c r="E61" s="79"/>
      <c r="F61" s="79"/>
      <c r="G61" s="79"/>
      <c r="H61" s="79"/>
      <c r="I61" s="79"/>
      <c r="J61" s="79"/>
      <c r="K61" s="79"/>
      <c r="L61" s="79"/>
    </row>
    <row r="62" spans="1:34" s="9" customFormat="1" ht="14.25" x14ac:dyDescent="0.2">
      <c r="A62" s="8" t="s">
        <v>67</v>
      </c>
      <c r="B62" s="23"/>
      <c r="C62" s="23"/>
      <c r="D62" s="23"/>
      <c r="E62" s="23"/>
      <c r="F62" s="8"/>
    </row>
    <row r="63" spans="1:34" x14ac:dyDescent="0.25">
      <c r="A63" s="8"/>
    </row>
  </sheetData>
  <mergeCells count="9">
    <mergeCell ref="A52:L52"/>
    <mergeCell ref="A59:L59"/>
    <mergeCell ref="A60:L60"/>
    <mergeCell ref="A61:L61"/>
    <mergeCell ref="A55:L55"/>
    <mergeCell ref="A57:L57"/>
    <mergeCell ref="A58:L58"/>
    <mergeCell ref="A56:L56"/>
    <mergeCell ref="A54:L54"/>
  </mergeCells>
  <conditionalFormatting sqref="O62">
    <cfRule type="cellIs" dxfId="0" priority="1" operator="lessThan">
      <formula>0</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Dual Credit by College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Chivers</dc:creator>
  <cp:lastModifiedBy>Elizabeth Chivers</cp:lastModifiedBy>
  <dcterms:created xsi:type="dcterms:W3CDTF">2025-04-14T21:20:54Z</dcterms:created>
  <dcterms:modified xsi:type="dcterms:W3CDTF">2025-04-14T22:12:46Z</dcterms:modified>
</cp:coreProperties>
</file>