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Elizabeth Chivers\Documents\TACC Data Requests\Local Revenues Data Request\FY 2024 Local Revenues\Report\"/>
    </mc:Choice>
  </mc:AlternateContent>
  <xr:revisionPtr revIDLastSave="0" documentId="13_ncr:1_{2D224676-1ADF-4B86-BBB7-9F1CE63BD139}" xr6:coauthVersionLast="47" xr6:coauthVersionMax="47" xr10:uidLastSave="{00000000-0000-0000-0000-000000000000}"/>
  <bookViews>
    <workbookView xWindow="4200" yWindow="30" windowWidth="24045" windowHeight="15345" xr2:uid="{84F9319B-77CD-4B80-9EFE-345A039EB125}"/>
  </bookViews>
  <sheets>
    <sheet name="Cover" sheetId="7" r:id="rId1"/>
    <sheet name="Tuition &amp; Fees Summary" sheetId="1" r:id="rId2"/>
    <sheet name="Tuition &amp; Fees By College" sheetId="2" r:id="rId3"/>
    <sheet name="Dual Credit by College" sheetId="3" r:id="rId4"/>
    <sheet name="Dual Credit Costs" sheetId="4" r:id="rId5"/>
    <sheet name="Branch Taxes" sheetId="5" r:id="rId6"/>
    <sheet name="Property Tax" sheetId="11" r:id="rId7"/>
    <sheet name="Local Revenus Request FY24"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1" l="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E13" i="11"/>
  <c r="F51" i="11" l="1"/>
  <c r="O10" i="11" s="1"/>
  <c r="E51" i="11"/>
  <c r="D51" i="11"/>
  <c r="O5" i="11" s="1"/>
  <c r="C51" i="11"/>
  <c r="O4" i="11" s="1"/>
  <c r="B51" i="11"/>
  <c r="O7" i="11" s="1"/>
  <c r="B55" i="11"/>
  <c r="O9" i="11" s="1"/>
  <c r="F55" i="11"/>
  <c r="O11" i="11" s="1"/>
</calcChain>
</file>

<file path=xl/sharedStrings.xml><?xml version="1.0" encoding="utf-8"?>
<sst xmlns="http://schemas.openxmlformats.org/spreadsheetml/2006/main" count="963" uniqueCount="387">
  <si>
    <t>Average Fall Tuition &amp; Fees 10-Year Trend</t>
  </si>
  <si>
    <t>Difference</t>
  </si>
  <si>
    <t>% Difference</t>
  </si>
  <si>
    <t>Fall 2022</t>
  </si>
  <si>
    <t>$</t>
  </si>
  <si>
    <t>%</t>
  </si>
  <si>
    <t>10-year</t>
  </si>
  <si>
    <t>5-year</t>
  </si>
  <si>
    <t>In-District Resident</t>
  </si>
  <si>
    <t>Tuition (12 SCH)</t>
  </si>
  <si>
    <t>Fees (12 SCH)</t>
  </si>
  <si>
    <t>Total (12 SCH)</t>
  </si>
  <si>
    <t>Total per SCH</t>
  </si>
  <si>
    <t>Out-of-District Resident</t>
  </si>
  <si>
    <t>Non-Resident</t>
  </si>
  <si>
    <t>Includes all 50 Texas Community Colleges.</t>
  </si>
  <si>
    <t>This represents base tuition &amp; fees for each college. There may be additional fees based on specific course, labs, programs, and other college policies.</t>
  </si>
  <si>
    <t>All numbers are rounded to the nearest dollar</t>
  </si>
  <si>
    <t>Total per SCH is the average of the Tuition &amp; fees per hour.</t>
  </si>
  <si>
    <t>Out-of-District</t>
  </si>
  <si>
    <t>Tuition</t>
  </si>
  <si>
    <t>Fees</t>
  </si>
  <si>
    <t>Total</t>
  </si>
  <si>
    <t>Total per</t>
  </si>
  <si>
    <t>(12 SCH)</t>
  </si>
  <si>
    <t>SCH</t>
  </si>
  <si>
    <t>Alamo Colleges</t>
  </si>
  <si>
    <t>Alvin Community College</t>
  </si>
  <si>
    <t>Angelina College</t>
  </si>
  <si>
    <t>Austin Community College District</t>
  </si>
  <si>
    <t>Blinn College</t>
  </si>
  <si>
    <t>Brazosport College</t>
  </si>
  <si>
    <t>Central Texas College</t>
  </si>
  <si>
    <t>Cisco College</t>
  </si>
  <si>
    <t>Clarendon College</t>
  </si>
  <si>
    <t>Coastal Bend College*</t>
  </si>
  <si>
    <t>College of the Mainland</t>
  </si>
  <si>
    <t>Collin College*</t>
  </si>
  <si>
    <t>Dallas College</t>
  </si>
  <si>
    <t>Del Mar College</t>
  </si>
  <si>
    <t>El Paso County Community College</t>
  </si>
  <si>
    <t>Frank Phillips College</t>
  </si>
  <si>
    <t>Galveston College</t>
  </si>
  <si>
    <t>Grayson College</t>
  </si>
  <si>
    <t>Houston Community College</t>
  </si>
  <si>
    <t>Howard College</t>
  </si>
  <si>
    <t>Kilgore College</t>
  </si>
  <si>
    <t>Laredo College</t>
  </si>
  <si>
    <t>Lee College</t>
  </si>
  <si>
    <t>Lone Star College*</t>
  </si>
  <si>
    <t>Midland College</t>
  </si>
  <si>
    <t>Navarro College</t>
  </si>
  <si>
    <t>North Central Texas College</t>
  </si>
  <si>
    <t>Northeast Texas Community College</t>
  </si>
  <si>
    <t>Odessa College</t>
  </si>
  <si>
    <t>Panola College</t>
  </si>
  <si>
    <t>Paris Junior College</t>
  </si>
  <si>
    <t>Ranger College</t>
  </si>
  <si>
    <t>San Jacinto College</t>
  </si>
  <si>
    <t>South Plains College</t>
  </si>
  <si>
    <t>South Texas College</t>
  </si>
  <si>
    <t xml:space="preserve">Southwest Texas Junior College </t>
  </si>
  <si>
    <t>Tarrant County College</t>
  </si>
  <si>
    <t>Temple College</t>
  </si>
  <si>
    <t>Texarkana College</t>
  </si>
  <si>
    <t>Texas Southmost College</t>
  </si>
  <si>
    <t>Trinity Valley Community College</t>
  </si>
  <si>
    <t>Tyler Junior College</t>
  </si>
  <si>
    <t>Vernon College</t>
  </si>
  <si>
    <t>Victoria College</t>
  </si>
  <si>
    <t>Weatherford College</t>
  </si>
  <si>
    <t>Western Texas College</t>
  </si>
  <si>
    <t>Wharton County Junior College</t>
  </si>
  <si>
    <t>Community College State Average</t>
  </si>
  <si>
    <t>*Pulled from college website.</t>
  </si>
  <si>
    <t>Statewide Summary of Dual Credit Waivers, Grants, and Scholarships</t>
  </si>
  <si>
    <r>
      <t xml:space="preserve">Covers </t>
    </r>
    <r>
      <rPr>
        <b/>
        <u/>
        <sz val="11"/>
        <color theme="0"/>
        <rFont val="Arial"/>
        <family val="2"/>
      </rPr>
      <t>full</t>
    </r>
    <r>
      <rPr>
        <sz val="11"/>
        <color theme="0"/>
        <rFont val="Arial"/>
        <family val="2"/>
      </rPr>
      <t xml:space="preserve"> tuition/fees </t>
    </r>
  </si>
  <si>
    <r>
      <t xml:space="preserve">Covers </t>
    </r>
    <r>
      <rPr>
        <b/>
        <u/>
        <sz val="11"/>
        <color theme="0"/>
        <rFont val="Arial"/>
        <family val="2"/>
      </rPr>
      <t>partial</t>
    </r>
    <r>
      <rPr>
        <sz val="11"/>
        <color theme="0"/>
        <rFont val="Arial"/>
        <family val="2"/>
      </rPr>
      <t xml:space="preserve"> tuition/fees</t>
    </r>
  </si>
  <si>
    <r>
      <t xml:space="preserve">Covers </t>
    </r>
    <r>
      <rPr>
        <b/>
        <u/>
        <sz val="11"/>
        <color theme="0"/>
        <rFont val="Arial"/>
        <family val="2"/>
      </rPr>
      <t>no</t>
    </r>
    <r>
      <rPr>
        <sz val="11"/>
        <color theme="0"/>
        <rFont val="Arial"/>
        <family val="2"/>
      </rPr>
      <t xml:space="preserve"> tuition/fees </t>
    </r>
  </si>
  <si>
    <t>All Students</t>
  </si>
  <si>
    <t>Some Students</t>
  </si>
  <si>
    <t>No Students</t>
  </si>
  <si>
    <t>Statewide Most Common Charge Per SCH</t>
  </si>
  <si>
    <t>&gt;$100</t>
  </si>
  <si>
    <t>#of Colleges charging for In-District Dual Credit</t>
  </si>
  <si>
    <t># of Colleges charging for Out-of-District Dual Credit</t>
  </si>
  <si>
    <t>Dual Credit Tuition &amp; Fees Waivers, Grants, and Scholarships by College</t>
  </si>
  <si>
    <r>
      <t xml:space="preserve">Covers </t>
    </r>
    <r>
      <rPr>
        <b/>
        <u/>
        <sz val="11"/>
        <color theme="0"/>
        <rFont val="Arial"/>
        <family val="2"/>
      </rPr>
      <t>full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</si>
  <si>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partial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</si>
  <si>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no</t>
    </r>
    <r>
      <rPr>
        <sz val="11"/>
        <color theme="0"/>
        <rFont val="Arial"/>
        <family val="2"/>
      </rPr>
      <t xml:space="preserve"> tuition/fees for</t>
    </r>
    <r>
      <rPr>
        <u/>
        <sz val="11"/>
        <color theme="0"/>
        <rFont val="Arial"/>
        <family val="2"/>
      </rPr>
      <t xml:space="preserve">.   </t>
    </r>
    <r>
      <rPr>
        <sz val="11"/>
        <color theme="0"/>
        <rFont val="Arial"/>
        <family val="2"/>
      </rPr>
      <t>students</t>
    </r>
  </si>
  <si>
    <t>In-District: Most common charge per SCH</t>
  </si>
  <si>
    <t>Out-of-District: Most common charge per SCH</t>
  </si>
  <si>
    <t>all</t>
  </si>
  <si>
    <t>no</t>
  </si>
  <si>
    <t>some but not all</t>
  </si>
  <si>
    <t>McLennan Community College</t>
  </si>
  <si>
    <t>Paris Junior College**</t>
  </si>
  <si>
    <t>Temple College**</t>
  </si>
  <si>
    <t>N/A</t>
  </si>
  <si>
    <t>Includes all 50 Texas Community Colleges. All data points are not available for non-member colleges, as well as two of the TACC member colleges.</t>
  </si>
  <si>
    <t xml:space="preserve">*Data pulled from college websites. If tuition &amp; fee information for dual credit was not available, in-district and out-of-district reported in the general tuition &amp; fees table were substituted for most common charge per SCH. </t>
  </si>
  <si>
    <t>**This college’s policies on providing waivers and grants differ for in-district and out-of-district students. If they cover full or partial tuition &amp; fees either in-district or out-of-district students, that is indicated in the table.</t>
  </si>
  <si>
    <t>Caveats:</t>
  </si>
  <si>
    <t xml:space="preserve">·This represents base tuition &amp; fees for each college. There may be additional fees based on specific course, labs, programs, and other college policies. Fees may also differ based on academic versus career and technical programs. </t>
  </si>
  <si>
    <t>· Dual credit tuition fees reported to TACC as the “most common charge per SCH” may not match publicly posted tuition and fees schedules on college websites.</t>
  </si>
  <si>
    <t>· Data verification and validation is limited based on the lack of an equivalent state date resource for dual credit costs.</t>
  </si>
  <si>
    <t>· There may be differences in direct cost to students based on agreements with specific high schools and the amount that the high school pays in lieu of the student.</t>
  </si>
  <si>
    <t xml:space="preserve">Statewide Community College Criteria for Determining In-District Dual Credit Status </t>
  </si>
  <si>
    <t>Student's school district</t>
  </si>
  <si>
    <t>Student's financial need</t>
  </si>
  <si>
    <t>Aggregate demand for course</t>
  </si>
  <si>
    <t>Whether course is academic or CTE</t>
  </si>
  <si>
    <t>Student's past performance</t>
  </si>
  <si>
    <t>Student's credit needs</t>
  </si>
  <si>
    <t>Cost of providing course</t>
  </si>
  <si>
    <t>Always Used</t>
  </si>
  <si>
    <t>Sometimes Used</t>
  </si>
  <si>
    <t>Never Used</t>
  </si>
  <si>
    <t>Community College Dual Credit Instructor Compensation</t>
  </si>
  <si>
    <t>0% of DC courses</t>
  </si>
  <si>
    <t>1% to 25% of DC Courses</t>
  </si>
  <si>
    <t>26% to 50% of DC courses</t>
  </si>
  <si>
    <t>51% to 75% of DC courses</t>
  </si>
  <si>
    <t>76% to 99% of DC Courses</t>
  </si>
  <si>
    <t xml:space="preserve">100% of DC Courses </t>
  </si>
  <si>
    <t>*Total cost paid by CC</t>
  </si>
  <si>
    <t>**Part of cost paid by CC</t>
  </si>
  <si>
    <t>Branch Maintenance Tax</t>
  </si>
  <si>
    <t>College</t>
  </si>
  <si>
    <t>Current # of branch campus tax districts</t>
  </si>
  <si>
    <t>Total taxable value of branch districts</t>
  </si>
  <si>
    <t>Answer Options (hide in final markup)</t>
  </si>
  <si>
    <t>Very unlikely</t>
  </si>
  <si>
    <t>before FY 2009</t>
  </si>
  <si>
    <t>Texas Association of Community Colleges</t>
  </si>
  <si>
    <t>Somewhat unlikely</t>
  </si>
  <si>
    <t>FY 2009</t>
  </si>
  <si>
    <t>Unclear</t>
  </si>
  <si>
    <t>FY 2010</t>
  </si>
  <si>
    <t>Somewhat likely</t>
  </si>
  <si>
    <t>FY 2011</t>
  </si>
  <si>
    <t>FY 2012</t>
  </si>
  <si>
    <t>FY 2013</t>
  </si>
  <si>
    <t>Increase</t>
  </si>
  <si>
    <t>FY 2014</t>
  </si>
  <si>
    <t>Decrease</t>
  </si>
  <si>
    <t>FY 2015</t>
  </si>
  <si>
    <t>FY 2016</t>
  </si>
  <si>
    <t>less than 5%</t>
  </si>
  <si>
    <t>FY 2017</t>
  </si>
  <si>
    <t>Part 1: Contact Information</t>
  </si>
  <si>
    <t>5% to 10%</t>
  </si>
  <si>
    <t>FY 2018</t>
  </si>
  <si>
    <t>10% to 15%</t>
  </si>
  <si>
    <t>FY 2019</t>
  </si>
  <si>
    <t>Contact Person</t>
  </si>
  <si>
    <t>more than 15%</t>
  </si>
  <si>
    <t>FY 2020</t>
  </si>
  <si>
    <t>Contact's Position</t>
  </si>
  <si>
    <t>FY 2021</t>
  </si>
  <si>
    <t>Contact's Phone</t>
  </si>
  <si>
    <t>less than 1 cent</t>
  </si>
  <si>
    <t>FY 2022</t>
  </si>
  <si>
    <t>Contact's Email</t>
  </si>
  <si>
    <t>1 to 2 cents</t>
  </si>
  <si>
    <t>FY 2023</t>
  </si>
  <si>
    <t>2-3 cents</t>
  </si>
  <si>
    <t>FY 2024</t>
  </si>
  <si>
    <t>3-4 cents</t>
  </si>
  <si>
    <t>FY 2025</t>
  </si>
  <si>
    <t>4-5 cents</t>
  </si>
  <si>
    <t>FY 2026</t>
  </si>
  <si>
    <t>more than 5 cents</t>
  </si>
  <si>
    <t>FY 2027</t>
  </si>
  <si>
    <t>Gross value:</t>
  </si>
  <si>
    <t>FY 2028</t>
  </si>
  <si>
    <t>Net taxable value:</t>
  </si>
  <si>
    <t>capped</t>
  </si>
  <si>
    <t>FY 2029</t>
  </si>
  <si>
    <t>not capped</t>
  </si>
  <si>
    <t>FY 2030</t>
  </si>
  <si>
    <t>FY 2031</t>
  </si>
  <si>
    <t>Effective rate</t>
  </si>
  <si>
    <t>per $100 assessed valuation</t>
  </si>
  <si>
    <t>Maintenance tax</t>
  </si>
  <si>
    <t>after FY 2031</t>
  </si>
  <si>
    <t>Rollback rate</t>
  </si>
  <si>
    <t>Annexation</t>
  </si>
  <si>
    <t>M&amp;O rate</t>
  </si>
  <si>
    <t>Debt Service rate</t>
  </si>
  <si>
    <t>Approved</t>
  </si>
  <si>
    <t>Total rate</t>
  </si>
  <si>
    <t>Not approved</t>
  </si>
  <si>
    <t>*The "effective" and "rollback" rates are now legally known as the "no-new-revenue" and "voter-approval" rates, respectively.</t>
  </si>
  <si>
    <t>Exemption</t>
  </si>
  <si>
    <t>Deferral</t>
  </si>
  <si>
    <t>Other</t>
  </si>
  <si>
    <t>Seniors (65+)</t>
  </si>
  <si>
    <t>Disabled</t>
  </si>
  <si>
    <t>Veterans/family</t>
  </si>
  <si>
    <t>A.    Abatement</t>
  </si>
  <si>
    <t>Established</t>
  </si>
  <si>
    <t>Expires</t>
  </si>
  <si>
    <t>Taxpayers</t>
  </si>
  <si>
    <t>Business</t>
  </si>
  <si>
    <t>Description/value:</t>
  </si>
  <si>
    <t>B.    Abatement</t>
  </si>
  <si>
    <t>C.    Abatement</t>
  </si>
  <si>
    <t>D.    Abatement</t>
  </si>
  <si>
    <t>Part 3: Historical Tax and Valuation</t>
  </si>
  <si>
    <t>Action:</t>
  </si>
  <si>
    <t>Year:</t>
  </si>
  <si>
    <t>Outcome:</t>
  </si>
  <si>
    <t>6. Please record tax information related to any branch campus maintenance districts. If your district has not had any branch campus districts in the last 11 years, please leave this section blank.</t>
  </si>
  <si>
    <t>Fiscal Year</t>
  </si>
  <si>
    <t># of branch campus districts</t>
  </si>
  <si>
    <t>Avg branch district tax rate</t>
  </si>
  <si>
    <t>Total branch district tax levy</t>
  </si>
  <si>
    <t>Entirely</t>
  </si>
  <si>
    <t>Mostly</t>
  </si>
  <si>
    <t>Somewhat</t>
  </si>
  <si>
    <t>A little</t>
  </si>
  <si>
    <t>Not at all</t>
  </si>
  <si>
    <t>Part 4: Tax and Valuation Expectations</t>
  </si>
  <si>
    <t>7. How likely is it that your district/board will pursue the creation of a branch campus maintenance tax district in the next five years?</t>
  </si>
  <si>
    <t>Select one:</t>
  </si>
  <si>
    <t>I expect it to</t>
  </si>
  <si>
    <t>by</t>
  </si>
  <si>
    <t>11. Taking into consideration district boundaries, valuations, and rate caps (but not board-determined rates), to what extent is your taxing district able to meet the needs of your service area?</t>
  </si>
  <si>
    <t>able</t>
  </si>
  <si>
    <t>12. How confident are you in the adequacy of your current taxing district to meet the needs of your service area over the next five years?</t>
  </si>
  <si>
    <t>confident</t>
  </si>
  <si>
    <t>Rate by instruction site</t>
  </si>
  <si>
    <t>Yes</t>
  </si>
  <si>
    <t>Student Type</t>
  </si>
  <si>
    <t>In-district</t>
  </si>
  <si>
    <t>Out-of-district</t>
  </si>
  <si>
    <t>No</t>
  </si>
  <si>
    <t>In-District</t>
  </si>
  <si>
    <t>per SCH</t>
  </si>
  <si>
    <t>Out-of District</t>
  </si>
  <si>
    <t>Maintenance District (if different)</t>
  </si>
  <si>
    <t>Instruction site:</t>
  </si>
  <si>
    <t>for 12 SCH</t>
  </si>
  <si>
    <t>Maintenance District (if applicable)</t>
  </si>
  <si>
    <t>Part 7: Additional Tuition/Fee Questions</t>
  </si>
  <si>
    <t>Program</t>
  </si>
  <si>
    <t>Tuition/Fee Rate per SCH</t>
  </si>
  <si>
    <t>Always</t>
  </si>
  <si>
    <t>Sometimes</t>
  </si>
  <si>
    <t>Never</t>
  </si>
  <si>
    <t>19. Does your district charge students who are taking a course for the 3rd time (or more) additional tuition and/or fees?</t>
  </si>
  <si>
    <t>1% to 25%</t>
  </si>
  <si>
    <t>26% to 50%</t>
  </si>
  <si>
    <t>51% to 75%</t>
  </si>
  <si>
    <t>If "Yes," please provide a brief explanation, including the amounts charged.</t>
  </si>
  <si>
    <t>76% to 99%</t>
  </si>
  <si>
    <t>Part 8. Dual Credit Tuition/Fee Policy</t>
  </si>
  <si>
    <t>dual credit students</t>
  </si>
  <si>
    <t xml:space="preserve">If dual credit tuition/fee charges differ from regular enrollment, please enter the most common rate </t>
  </si>
  <si>
    <t>charged to in-district dual credit students per semester credit hour (SCH):</t>
  </si>
  <si>
    <t>charged to out-of-district dual credit students per SCH:</t>
  </si>
  <si>
    <t>If less than 100%: for what percentage of courses do you pay at least some of the instructor's compensation?</t>
  </si>
  <si>
    <t>In-district:</t>
  </si>
  <si>
    <t>Why?</t>
  </si>
  <si>
    <t>Out-of-district:</t>
  </si>
  <si>
    <t>26. If your district ever makes grants/scholarships available to dual credit students, which of the</t>
  </si>
  <si>
    <t>following sources do you use to fund the grants? Please check all that apply.</t>
  </si>
  <si>
    <t>General funds</t>
  </si>
  <si>
    <t>Endowment</t>
  </si>
  <si>
    <t>State financial aid programs</t>
  </si>
  <si>
    <t>Foundation</t>
  </si>
  <si>
    <t>27. About what percentage of your district's dual credit students are from ISDs with which you have a</t>
  </si>
  <si>
    <t>cost- or resource-sharing arrangement of any kind?</t>
  </si>
  <si>
    <t>Instruction</t>
  </si>
  <si>
    <t>Administration (including MOU work if available)</t>
  </si>
  <si>
    <t>Net tuition/fees</t>
  </si>
  <si>
    <t>Materials/ supplies</t>
  </si>
  <si>
    <t>All other</t>
  </si>
  <si>
    <t>Additional Information</t>
  </si>
  <si>
    <t>Additional Space for Questions 3, 5, and 17</t>
  </si>
  <si>
    <t>E.    Abatement</t>
  </si>
  <si>
    <t>Value/other:</t>
  </si>
  <si>
    <t>F.    Abatement</t>
  </si>
  <si>
    <t>G.    Abatement</t>
  </si>
  <si>
    <t>H.    Abatement</t>
  </si>
  <si>
    <t>Amarillo College*</t>
  </si>
  <si>
    <t>Hill College*</t>
  </si>
  <si>
    <r>
      <t>Estimated Most Common Charge per SCH</t>
    </r>
    <r>
      <rPr>
        <vertAlign val="superscript"/>
        <sz val="11"/>
        <color theme="0"/>
        <rFont val="Arial"/>
        <family val="2"/>
      </rPr>
      <t>1</t>
    </r>
  </si>
  <si>
    <t>1. Estimated Most Common charge per SCH = average ( In-District Most Common Charge per SCH &amp; Out-of-District Most Common Charge per SCH)</t>
  </si>
  <si>
    <t>Thank you for accessing TACC's FY 2024 Local Revenue Data Request results.
This represents a summary of key data collected through the TACC survey, as well as supplemental data pulled from The Texas Higher Education Coordinating Board and from institutional websites. Please see the notes below the data tables in subsequent tabs for additional details.          
For information on the full set of data requested, please see the TACC survey included on the last tab of this workbook. 
Questions/comments about this data and related inquiries should be directed to Elizabeth Chivers TACC Senior Director of Strategy &amp; Policy Analysis, at echivers@tacc.org or 512-476-2572, ext. 111.</t>
  </si>
  <si>
    <t>FY 2024 Local Revenue Data Request</t>
  </si>
  <si>
    <t>Thanks for your assistance in collecting this important data! Your accurate responses are critical to our analysis and advocacy efforts in support of Texas community colleges.</t>
  </si>
  <si>
    <t>Please submit completed surveys in Excel form via the TACC Website no later than Thursday, November 9th.</t>
  </si>
  <si>
    <t>Please contact Elizabeth Chivers with any questions via email, echivers@tacc.org, or call 512-476-2572, ext. 111.</t>
  </si>
  <si>
    <t xml:space="preserve">College </t>
  </si>
  <si>
    <t>Part 2: FY 2024 Tax and Valuation</t>
  </si>
  <si>
    <t>1. What is the certified property valuation of your central taxing district for tax year 2023 (basis for FY 2024 operations)?</t>
  </si>
  <si>
    <t>2. What are your district's tax rates (per $100 valuation) for FY 2024 (tax year 2023)?</t>
  </si>
  <si>
    <t>3. If your district added any new exemptions, deferrals, or other tax abatement options during FY 2023, please describe those options, including current expiration year, applicable taxpayers, and a brief description of main provision and total value (if known). More space is provided at the end of the survey. Feel free to attach a supplemental document.</t>
  </si>
  <si>
    <t>4. How much total tax revenue did your district collect in the previous fiscal year (FY 2023)?</t>
  </si>
  <si>
    <t>FY 2023 Tax Revenue</t>
  </si>
  <si>
    <t>5. If your district/board has attempted (successfully or unsuccessfully) to establish a maintenance tax or change the district boundaries (annexation) since FY 2012, please record the action, the year in which the outcome occurred, and the outcome in the lines below. All columns contain drop-down menus. More space is provided at the end of this survey.</t>
  </si>
  <si>
    <t>8. How likely is it that your district/board will pursue an annexation in the next five years?</t>
  </si>
  <si>
    <r>
      <t xml:space="preserve">9. </t>
    </r>
    <r>
      <rPr>
        <b/>
        <sz val="12"/>
        <color theme="1"/>
        <rFont val="Arial"/>
        <family val="2"/>
      </rPr>
      <t>Over the next five years</t>
    </r>
    <r>
      <rPr>
        <sz val="12"/>
        <color theme="1"/>
        <rFont val="Arial"/>
        <family val="2"/>
      </rPr>
      <t>, how do you expect your district's property valuation to change?</t>
    </r>
  </si>
  <si>
    <r>
      <t xml:space="preserve">10. </t>
    </r>
    <r>
      <rPr>
        <b/>
        <sz val="12"/>
        <color theme="1"/>
        <rFont val="Arial"/>
        <family val="2"/>
      </rPr>
      <t>Over the next five years</t>
    </r>
    <r>
      <rPr>
        <sz val="12"/>
        <color theme="1"/>
        <rFont val="Arial"/>
        <family val="2"/>
      </rPr>
      <t>, how do you expect your district's total tax rate (per $100) to change?</t>
    </r>
  </si>
  <si>
    <t>No Change</t>
  </si>
  <si>
    <t>Part 5: Fall 2023 Tuition and Fees</t>
  </si>
  <si>
    <t>13. For Fall 2023, indicate the tuition rates per semester credit hour (SCH) for the student types below. If rates differ based on the location of the instruction site, use the second column for the out-of-district site rates.</t>
  </si>
  <si>
    <t>14. Please enter the total tuition/fee amounts charged to a student enrolled in 12 semester credit hours (SCH) during Fall 2023 for the student types below.  If rates differ based on instruction site location, use the third and fourth column for the out-of-district site rates.</t>
  </si>
  <si>
    <t>Part 6: Spring 2024 Tuition and Fees</t>
  </si>
  <si>
    <t>Note: provide answers to questions 15 &amp; 16 ONLY if tuition or fees will be different in Spring 2024 than in Fall 2023.  If tuition/fees are the same for Spring 2023, skip to question 17.</t>
  </si>
  <si>
    <t>15. Enter the Spring 2024 tuition rate per semester credit hour (SCH) for each student type below. If rates differ based on instruction site location, use the second column for the out-of-district rates.</t>
  </si>
  <si>
    <t>16. Enter the total tuition/fee amounts charged to students enrolled in 12 semester credit hours (SCH) during Spring 2024 for each of the student types below. If rates differ based on instruction site location, use the third and fourth columns for the out-of-district site rates.</t>
  </si>
  <si>
    <t>17. How much total net tuition/fee revenue did your district collect in the previous fiscal year (FY 2023)? Please answer this question in terms of institutional cash flow; e.g., tuition paid via state/federal financial aid is positive, while institutional aid and waivers are negatives.</t>
  </si>
  <si>
    <t>FY 2023 Net T/F Revenue</t>
  </si>
  <si>
    <t>18. Do Fall 2023 tuition/fee rates differ from the rates reported in Question 14 for any programs (e.g., nursing, career pilot)?</t>
  </si>
  <si>
    <t>If "Yes," please list the programs and enter the Fall 2023 tuition/fee rate per semester credit hour for each program. More space is provided at the end of the survey.</t>
  </si>
  <si>
    <r>
      <t xml:space="preserve">20. Please indicate below whether your district subsidizes dual credit through waivers or grants for all, some, or no </t>
    </r>
    <r>
      <rPr>
        <b/>
        <sz val="12"/>
        <color theme="1"/>
        <rFont val="Arial"/>
        <family val="2"/>
      </rPr>
      <t>in-district</t>
    </r>
    <r>
      <rPr>
        <sz val="12"/>
        <color theme="1"/>
        <rFont val="Arial"/>
        <family val="2"/>
      </rPr>
      <t xml:space="preserve"> dual credit students. Please answer every line.</t>
    </r>
  </si>
  <si>
    <r>
      <t xml:space="preserve">We cover </t>
    </r>
    <r>
      <rPr>
        <b/>
        <sz val="12"/>
        <color theme="0"/>
        <rFont val="Arial"/>
        <family val="2"/>
      </rPr>
      <t>ALL</t>
    </r>
    <r>
      <rPr>
        <sz val="12"/>
        <color theme="0"/>
        <rFont val="Arial"/>
        <family val="2"/>
      </rPr>
      <t xml:space="preserve"> tuition &amp; fees for</t>
    </r>
  </si>
  <si>
    <r>
      <t xml:space="preserve">We </t>
    </r>
    <r>
      <rPr>
        <b/>
        <sz val="12"/>
        <color theme="0"/>
        <rFont val="Arial"/>
        <family val="2"/>
      </rPr>
      <t xml:space="preserve">PARTIALLY </t>
    </r>
    <r>
      <rPr>
        <sz val="12"/>
        <color theme="0"/>
        <rFont val="Arial"/>
        <family val="2"/>
      </rPr>
      <t>cover tuition &amp; fees</t>
    </r>
  </si>
  <si>
    <r>
      <t>We charge</t>
    </r>
    <r>
      <rPr>
        <b/>
        <sz val="12"/>
        <color theme="0"/>
        <rFont val="Arial"/>
        <family val="2"/>
      </rPr>
      <t xml:space="preserve"> FULL </t>
    </r>
    <r>
      <rPr>
        <sz val="12"/>
        <color theme="0"/>
        <rFont val="Arial"/>
        <family val="2"/>
      </rPr>
      <t>tuition &amp; fees for</t>
    </r>
  </si>
  <si>
    <r>
      <t xml:space="preserve">21. When an </t>
    </r>
    <r>
      <rPr>
        <b/>
        <sz val="12"/>
        <color theme="1"/>
        <rFont val="Arial"/>
        <family val="2"/>
      </rPr>
      <t>in-district</t>
    </r>
    <r>
      <rPr>
        <sz val="12"/>
        <color theme="1"/>
        <rFont val="Arial"/>
        <family val="2"/>
      </rPr>
      <t xml:space="preserve"> student enrolls in a dual credit course, how often does your district use the following criteria to determine whether to cover some or all tuition/fees? Please respond to all items.</t>
    </r>
  </si>
  <si>
    <r>
      <t xml:space="preserve">22. Please indicate below whether your district subsidizes dual credit through waivers or grants for all, some, or no </t>
    </r>
    <r>
      <rPr>
        <b/>
        <sz val="12"/>
        <color theme="1"/>
        <rFont val="Arial"/>
        <family val="2"/>
      </rPr>
      <t>out-of-district</t>
    </r>
    <r>
      <rPr>
        <sz val="12"/>
        <color theme="1"/>
        <rFont val="Arial"/>
        <family val="2"/>
      </rPr>
      <t xml:space="preserve"> dual credit students. Please answer every line.</t>
    </r>
  </si>
  <si>
    <r>
      <t xml:space="preserve">23. When an </t>
    </r>
    <r>
      <rPr>
        <b/>
        <sz val="12"/>
        <color theme="1"/>
        <rFont val="Arial"/>
        <family val="2"/>
      </rPr>
      <t xml:space="preserve">out-of-district </t>
    </r>
    <r>
      <rPr>
        <sz val="12"/>
        <color theme="1"/>
        <rFont val="Arial"/>
        <family val="2"/>
      </rPr>
      <t xml:space="preserve"> student enrolls in a dual credit course, how often does your district use the following criteria to determine whether to cover some or all tuition/fees? Please respond to all items.</t>
    </r>
  </si>
  <si>
    <r>
      <t xml:space="preserve">24. For about what percentage of dual credit courses does your district pay the instructor's </t>
    </r>
    <r>
      <rPr>
        <b/>
        <sz val="12"/>
        <color theme="1"/>
        <rFont val="Arial"/>
        <family val="2"/>
      </rPr>
      <t>entire</t>
    </r>
    <r>
      <rPr>
        <sz val="12"/>
        <color theme="1"/>
        <rFont val="Arial"/>
        <family val="2"/>
      </rPr>
      <t xml:space="preserve"> compensation for the course?</t>
    </r>
  </si>
  <si>
    <r>
      <t>25. How likely is it that your district will increase</t>
    </r>
    <r>
      <rPr>
        <b/>
        <sz val="12"/>
        <color theme="1"/>
        <rFont val="Arial"/>
        <family val="2"/>
      </rPr>
      <t xml:space="preserve"> </t>
    </r>
    <r>
      <rPr>
        <sz val="12"/>
        <color theme="1"/>
        <rFont val="Arial"/>
        <family val="2"/>
      </rPr>
      <t>tuition/fees charged to in- or -out-of-district high school dual credit students within the next five years? Please briefly summarize the reason; it's fine if your answer is not entirely visible.</t>
    </r>
  </si>
  <si>
    <r>
      <t xml:space="preserve">28. To the extent that the data is available, please provide the net costs/revenues </t>
    </r>
    <r>
      <rPr>
        <b/>
        <sz val="12"/>
        <color theme="1"/>
        <rFont val="Arial"/>
        <family val="2"/>
      </rPr>
      <t>of your dual credit programs</t>
    </r>
    <r>
      <rPr>
        <sz val="12"/>
        <color theme="1"/>
        <rFont val="Arial"/>
        <family val="2"/>
      </rPr>
      <t xml:space="preserve"> for each category in each the last five fiscal years. Enter net costs as negative numbers. Do not include state appropriations. Space is provided below for additional notes about what your responses include or do not include.</t>
    </r>
  </si>
  <si>
    <r>
      <t>Thanks for your help with collecting this data! If you have any questions, please contact Elizabeth Chivers at TACC (echivers@tacc.org). Please complete and submit by</t>
    </r>
    <r>
      <rPr>
        <b/>
        <sz val="12"/>
        <color theme="1"/>
        <rFont val="Arial"/>
        <family val="2"/>
      </rPr>
      <t xml:space="preserve"> Friday, November 10, 2023.</t>
    </r>
  </si>
  <si>
    <t>Fall 2023</t>
  </si>
  <si>
    <t>Fall 2013</t>
  </si>
  <si>
    <t>Fall 2018</t>
  </si>
  <si>
    <t>Spring 2024 Tuition &amp; Fees by Student Type</t>
  </si>
  <si>
    <t>Fall 2023 Tuition &amp; Fees by Student Type</t>
  </si>
  <si>
    <t>Source: TACC FY2024 Local Revenues Data Request and college posted tuition and fees</t>
  </si>
  <si>
    <t>Source: TACC FY2024 &amp; FY2023 Local Revenues Data Request and college posted tuition &amp; fees.</t>
  </si>
  <si>
    <t>Source: TACC FY2014, FY2019 &amp; FY2024 Local Revenues Data Request and college posted tuition &amp; fees.</t>
  </si>
  <si>
    <t>Fall 2023 Tuition &amp; Fees Community College Sector Average</t>
  </si>
  <si>
    <t>Houston Community College**</t>
  </si>
  <si>
    <t>Western Texas College**</t>
  </si>
  <si>
    <t>Based on responses from 45 TACC member colleges.</t>
  </si>
  <si>
    <t xml:space="preserve">Source: TACC FY2024 Local Revenues Data Request. </t>
  </si>
  <si>
    <t xml:space="preserve">Source: TACC FY2023 Local Revenues Data Request and college posted dual credit tuition and fees where available. </t>
  </si>
  <si>
    <t xml:space="preserve">Source: TACC FY2024 Local Revenues Data Request and college posted dual credit tuition and fees where available. </t>
  </si>
  <si>
    <t>Spring 2024</t>
  </si>
  <si>
    <t>$1 to $55</t>
  </si>
  <si>
    <t>$56 to $100</t>
  </si>
  <si>
    <t>*Based on responses from 37 TACC member colleges.</t>
  </si>
  <si>
    <t>** Based on responses from 25 TACC member colleges. Excludes institutions who indicated they cover all instructor compensation for 100% of dual credit courses.</t>
  </si>
  <si>
    <t>FY23 branch district levy</t>
  </si>
  <si>
    <t>Source: TACC FY2024 Local Revenues Data Request.</t>
  </si>
  <si>
    <t>*Based on FY22 data reported for TACC FY2023 Local Revenues Data Request.</t>
  </si>
  <si>
    <t>FAST Participation Source: Texas Higher Education Coordinating Board FAST Participating Institutions: https://reportcenter.highered.texas.gov/agency-publication/guidelines-manuals/fast-fy-2024-participating-institutions/</t>
  </si>
  <si>
    <t xml:space="preserve">· Tuition &amp; Fees may have changed since data was reported to TACC based on institutional decisions to participate in the FAST program. </t>
  </si>
  <si>
    <t>FY2024 Local Property Taxes</t>
  </si>
  <si>
    <t>Net taxable value</t>
  </si>
  <si>
    <t>I&amp;S Rate</t>
  </si>
  <si>
    <t>FY23 Levy estimate</t>
  </si>
  <si>
    <t>FY 15</t>
  </si>
  <si>
    <t>FY 17</t>
  </si>
  <si>
    <t>FY 19</t>
  </si>
  <si>
    <t>FY 21</t>
  </si>
  <si>
    <t>FY 23</t>
  </si>
  <si>
    <t>FY 24</t>
  </si>
  <si>
    <t>Avg M&amp;O rate</t>
  </si>
  <si>
    <t>Avg I&amp;S rate (&gt;0)</t>
  </si>
  <si>
    <t>Avg total rate</t>
  </si>
  <si>
    <t>Total net valuation (billions)</t>
  </si>
  <si>
    <t>Avg valuation (millions)</t>
  </si>
  <si>
    <t>Est total levy (millions)</t>
  </si>
  <si>
    <t>Est avg levy (millions)</t>
  </si>
  <si>
    <t>Clarendon College*</t>
  </si>
  <si>
    <t>Sources: TACC FY2024 Local Revenues Data Request, Texas Higher Education Coordinating Board CARAT Tax Information.</t>
  </si>
  <si>
    <t>Coastal Bend College</t>
  </si>
  <si>
    <t>Frank Phillips College*</t>
  </si>
  <si>
    <t>Midland College*</t>
  </si>
  <si>
    <t>North Central Texas College*</t>
  </si>
  <si>
    <t>Odessa College*</t>
  </si>
  <si>
    <t>Temple College*</t>
  </si>
  <si>
    <t>Trinity Valley Community College*</t>
  </si>
  <si>
    <t>Weatherford College*</t>
  </si>
  <si>
    <t>Community College State Total**</t>
  </si>
  <si>
    <t>*Central districts only; does not include branch campus maintenance districts</t>
  </si>
  <si>
    <t>Amarillo Community College</t>
  </si>
  <si>
    <t>Amarillo College</t>
  </si>
  <si>
    <t xml:space="preserve">**Based on responses from 47 TACC member colleges. The tax rates indicate the average across reporting colleges. </t>
  </si>
  <si>
    <t>FAST Participation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</si>
</sst>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164" formatCode="0.0%"/>
    <numFmt numFmtId="165" formatCode="&quot;$&quot;#,##0"/>
    <numFmt numFmtId="166" formatCode="&quot;$&quot;#,##0.00"/>
    <numFmt numFmtId="167" formatCode="_(&quot;$&quot;* #,##0.0000_);_(&quot;$&quot;* \(#,##0.0000\);_(&quot;$&quot;* &quot;-&quot;??_);_(@_)"/>
    <numFmt numFmtId="168" formatCode="_(&quot;$&quot;* #,##0.000000_);_(&quot;$&quot;* \(#,##0.000000\);_(&quot;$&quot;* &quot;-&quot;??_);_(@_)"/>
    <numFmt numFmtId="169" formatCode="_(&quot;$&quot;* #,##0_);_(&quot;$&quot;* \(#,##0\);_(&quot;$&quot;* &quot;-&quot;??_);_(@_)"/>
    <numFmt numFmtId="170" formatCode="0.0000"/>
  </numFmts>
  <fonts count="29" x14ac:knownFonts="1">
    <font>
      <sz val="12"/>
      <color theme="1"/>
      <name val="Calibri"/>
      <family val="2"/>
      <scheme val="minor"/>
    </font>
    <font>
      <sz val="11"/>
      <color theme="1"/>
      <name val="Calibri"/>
      <family val="2"/>
      <scheme val="minor"/>
    </font>
    <font>
      <sz val="12"/>
      <color theme="1"/>
      <name val="Calibri"/>
      <family val="2"/>
      <scheme val="minor"/>
    </font>
    <font>
      <b/>
      <sz val="14"/>
      <color theme="0"/>
      <name val="Arial"/>
      <family val="2"/>
    </font>
    <font>
      <sz val="12"/>
      <color theme="1"/>
      <name val="Arial"/>
      <family val="2"/>
    </font>
    <font>
      <b/>
      <sz val="12"/>
      <color theme="0"/>
      <name val="Arial"/>
      <family val="2"/>
    </font>
    <font>
      <b/>
      <sz val="12"/>
      <name val="Arial"/>
      <family val="2"/>
    </font>
    <font>
      <sz val="12"/>
      <name val="Arial"/>
      <family val="2"/>
    </font>
    <font>
      <b/>
      <sz val="12"/>
      <color theme="1"/>
      <name val="Arial"/>
      <family val="2"/>
    </font>
    <font>
      <sz val="10"/>
      <color theme="1"/>
      <name val="Arial"/>
      <family val="2"/>
    </font>
    <font>
      <sz val="10"/>
      <color theme="1"/>
      <name val="Calibri"/>
      <family val="2"/>
      <scheme val="minor"/>
    </font>
    <font>
      <sz val="12"/>
      <color theme="0"/>
      <name val="Arial"/>
      <family val="2"/>
    </font>
    <font>
      <sz val="11"/>
      <color theme="0"/>
      <name val="Arial"/>
      <family val="2"/>
    </font>
    <font>
      <b/>
      <u/>
      <sz val="11"/>
      <color theme="0"/>
      <name val="Arial"/>
      <family val="2"/>
    </font>
    <font>
      <sz val="14"/>
      <color theme="0"/>
      <name val="Arial"/>
      <family val="2"/>
    </font>
    <font>
      <u/>
      <sz val="11"/>
      <color theme="0"/>
      <name val="Arial"/>
      <family val="2"/>
    </font>
    <font>
      <sz val="11"/>
      <color theme="1"/>
      <name val="Arial"/>
      <family val="2"/>
    </font>
    <font>
      <b/>
      <sz val="11"/>
      <color theme="1"/>
      <name val="Arial"/>
      <family val="2"/>
    </font>
    <font>
      <b/>
      <sz val="12"/>
      <color theme="1"/>
      <name val="Calibri"/>
      <family val="2"/>
      <scheme val="minor"/>
    </font>
    <font>
      <sz val="14"/>
      <color theme="1"/>
      <name val="Arial"/>
      <family val="2"/>
    </font>
    <font>
      <sz val="12"/>
      <color theme="4" tint="-0.249977111117893"/>
      <name val="Calibri"/>
      <family val="2"/>
      <scheme val="minor"/>
    </font>
    <font>
      <i/>
      <sz val="12"/>
      <color theme="1"/>
      <name val="Arial"/>
      <family val="2"/>
    </font>
    <font>
      <vertAlign val="superscript"/>
      <sz val="11"/>
      <color theme="0"/>
      <name val="Arial"/>
      <family val="2"/>
    </font>
    <font>
      <b/>
      <sz val="12"/>
      <color rgb="FFFF0000"/>
      <name val="Arial"/>
      <family val="2"/>
    </font>
    <font>
      <sz val="14"/>
      <color rgb="FF0000FF"/>
      <name val="Arial"/>
      <family val="2"/>
    </font>
    <font>
      <sz val="12"/>
      <color rgb="FF0000FF"/>
      <name val="Arial"/>
      <family val="2"/>
    </font>
    <font>
      <b/>
      <sz val="14"/>
      <color theme="4" tint="-0.249977111117893"/>
      <name val="Arial"/>
      <family val="2"/>
    </font>
    <font>
      <sz val="12"/>
      <color rgb="FF0070C0"/>
      <name val="Calibri"/>
      <family val="2"/>
      <scheme val="minor"/>
    </font>
    <font>
      <b/>
      <sz val="14"/>
      <color theme="1"/>
      <name val="Arial"/>
      <family val="2"/>
    </font>
  </fonts>
  <fills count="9">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s>
  <borders count="54">
    <border>
      <left/>
      <right/>
      <top/>
      <bottom/>
      <diagonal/>
    </border>
    <border>
      <left style="medium">
        <color auto="1"/>
      </left>
      <right/>
      <top style="medium">
        <color auto="1"/>
      </top>
      <bottom/>
      <diagonal/>
    </border>
    <border>
      <left/>
      <right/>
      <top style="medium">
        <color indexed="64"/>
      </top>
      <bottom/>
      <diagonal/>
    </border>
    <border>
      <left style="medium">
        <color auto="1"/>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thin">
        <color indexed="64"/>
      </top>
      <bottom/>
      <diagonal/>
    </border>
    <border>
      <left style="medium">
        <color indexed="64"/>
      </left>
      <right/>
      <top/>
      <bottom style="thin">
        <color indexed="64"/>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indexed="64"/>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medium">
        <color auto="1"/>
      </right>
      <top style="medium">
        <color auto="1"/>
      </top>
      <bottom/>
      <diagonal/>
    </border>
    <border>
      <left style="medium">
        <color auto="1"/>
      </left>
      <right style="medium">
        <color auto="1"/>
      </right>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44" fontId="2" fillId="0" borderId="0" applyFont="0" applyFill="0" applyBorder="0" applyAlignment="0" applyProtection="0"/>
    <xf numFmtId="0" fontId="2" fillId="0" borderId="0"/>
  </cellStyleXfs>
  <cellXfs count="397">
    <xf numFmtId="0" fontId="0" fillId="0" borderId="0" xfId="0"/>
    <xf numFmtId="49" fontId="3" fillId="2" borderId="1" xfId="0" applyNumberFormat="1" applyFont="1" applyFill="1" applyBorder="1" applyAlignment="1">
      <alignment vertical="center"/>
    </xf>
    <xf numFmtId="2" fontId="0" fillId="0" borderId="0" xfId="0" applyNumberFormat="1"/>
    <xf numFmtId="49" fontId="5" fillId="2" borderId="3" xfId="0" applyNumberFormat="1" applyFont="1" applyFill="1" applyBorder="1"/>
    <xf numFmtId="42" fontId="5" fillId="2" borderId="4" xfId="0" applyNumberFormat="1" applyFont="1" applyFill="1" applyBorder="1" applyAlignment="1">
      <alignment horizontal="center" wrapText="1"/>
    </xf>
    <xf numFmtId="42" fontId="5" fillId="2" borderId="5" xfId="0" applyNumberFormat="1" applyFont="1" applyFill="1" applyBorder="1" applyAlignment="1">
      <alignment horizontal="center" wrapText="1"/>
    </xf>
    <xf numFmtId="42" fontId="5" fillId="2" borderId="7" xfId="0" applyNumberFormat="1" applyFont="1" applyFill="1" applyBorder="1" applyAlignment="1">
      <alignment horizontal="center" wrapText="1"/>
    </xf>
    <xf numFmtId="42" fontId="5" fillId="2" borderId="8" xfId="0" applyNumberFormat="1" applyFont="1" applyFill="1" applyBorder="1" applyAlignment="1">
      <alignment horizontal="center" wrapText="1"/>
    </xf>
    <xf numFmtId="42" fontId="5" fillId="2" borderId="9" xfId="0" applyNumberFormat="1" applyFont="1" applyFill="1" applyBorder="1" applyAlignment="1">
      <alignment horizontal="center" wrapText="1"/>
    </xf>
    <xf numFmtId="164" fontId="5" fillId="2" borderId="10" xfId="0" applyNumberFormat="1" applyFont="1" applyFill="1" applyBorder="1" applyAlignment="1">
      <alignment horizontal="center" wrapText="1"/>
    </xf>
    <xf numFmtId="164" fontId="5" fillId="2" borderId="0" xfId="0" applyNumberFormat="1" applyFont="1" applyFill="1" applyAlignment="1">
      <alignment horizontal="center" wrapText="1"/>
    </xf>
    <xf numFmtId="0" fontId="7" fillId="0" borderId="11" xfId="0" applyFont="1" applyBorder="1" applyAlignment="1">
      <alignment horizontal="right"/>
    </xf>
    <xf numFmtId="42" fontId="7" fillId="0" borderId="8" xfId="0" applyNumberFormat="1" applyFont="1" applyBorder="1" applyAlignment="1">
      <alignment horizontal="center" wrapText="1"/>
    </xf>
    <xf numFmtId="42" fontId="7" fillId="0" borderId="9"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9" xfId="0" applyNumberFormat="1" applyFont="1" applyBorder="1" applyAlignment="1">
      <alignment horizontal="center" wrapText="1"/>
    </xf>
    <xf numFmtId="42" fontId="7" fillId="0" borderId="8" xfId="0" applyNumberFormat="1" applyFont="1" applyBorder="1" applyAlignment="1">
      <alignment wrapText="1"/>
    </xf>
    <xf numFmtId="0" fontId="7" fillId="0" borderId="13" xfId="0" applyFont="1" applyBorder="1" applyAlignment="1">
      <alignment horizontal="right"/>
    </xf>
    <xf numFmtId="42" fontId="7" fillId="0" borderId="14" xfId="0" applyNumberFormat="1" applyFont="1" applyBorder="1" applyAlignment="1">
      <alignment horizontal="center" wrapText="1"/>
    </xf>
    <xf numFmtId="2" fontId="1" fillId="0" borderId="0" xfId="0" applyNumberFormat="1" applyFont="1"/>
    <xf numFmtId="0" fontId="1" fillId="0" borderId="0" xfId="0" applyFont="1"/>
    <xf numFmtId="0" fontId="0" fillId="0" borderId="0" xfId="0" applyAlignment="1">
      <alignment wrapText="1"/>
    </xf>
    <xf numFmtId="42" fontId="9" fillId="0" borderId="0" xfId="0" applyNumberFormat="1" applyFont="1" applyAlignment="1">
      <alignment wrapText="1"/>
    </xf>
    <xf numFmtId="164" fontId="9" fillId="0" borderId="0" xfId="0" applyNumberFormat="1" applyFont="1" applyAlignment="1">
      <alignment wrapText="1"/>
    </xf>
    <xf numFmtId="2" fontId="10" fillId="0" borderId="0" xfId="0" applyNumberFormat="1" applyFont="1"/>
    <xf numFmtId="0" fontId="10" fillId="0" borderId="0" xfId="0" applyFont="1"/>
    <xf numFmtId="49" fontId="9" fillId="0" borderId="0" xfId="0" applyNumberFormat="1" applyFont="1"/>
    <xf numFmtId="49" fontId="4" fillId="0" borderId="0" xfId="0" applyNumberFormat="1" applyFont="1"/>
    <xf numFmtId="42" fontId="4" fillId="0" borderId="0" xfId="0" applyNumberFormat="1" applyFont="1" applyAlignment="1">
      <alignment wrapText="1"/>
    </xf>
    <xf numFmtId="164" fontId="4" fillId="0" borderId="0" xfId="0" applyNumberFormat="1" applyFont="1" applyAlignment="1">
      <alignment wrapText="1"/>
    </xf>
    <xf numFmtId="164" fontId="0" fillId="0" borderId="0" xfId="0" applyNumberFormat="1"/>
    <xf numFmtId="42" fontId="5" fillId="2" borderId="3" xfId="0" applyNumberFormat="1" applyFont="1" applyFill="1" applyBorder="1" applyAlignment="1">
      <alignment horizontal="center" wrapText="1"/>
    </xf>
    <xf numFmtId="42" fontId="5" fillId="2" borderId="0" xfId="0" applyNumberFormat="1" applyFont="1" applyFill="1" applyAlignment="1">
      <alignment horizontal="center" wrapText="1"/>
    </xf>
    <xf numFmtId="42" fontId="5" fillId="2" borderId="10" xfId="0" applyNumberFormat="1" applyFont="1" applyFill="1" applyBorder="1" applyAlignment="1">
      <alignment horizontal="center" wrapText="1"/>
    </xf>
    <xf numFmtId="0" fontId="5" fillId="2" borderId="3" xfId="0" applyFont="1" applyFill="1" applyBorder="1" applyAlignment="1">
      <alignment horizontal="right"/>
    </xf>
    <xf numFmtId="42" fontId="5" fillId="2" borderId="19" xfId="0" applyNumberFormat="1" applyFont="1" applyFill="1" applyBorder="1" applyAlignment="1">
      <alignment horizontal="center" wrapText="1"/>
    </xf>
    <xf numFmtId="42" fontId="5" fillId="2" borderId="20" xfId="0" applyNumberFormat="1" applyFont="1" applyFill="1" applyBorder="1" applyAlignment="1">
      <alignment horizontal="center" wrapText="1"/>
    </xf>
    <xf numFmtId="42" fontId="5" fillId="2" borderId="21" xfId="0" applyNumberFormat="1" applyFont="1" applyFill="1" applyBorder="1" applyAlignment="1">
      <alignment horizontal="center" wrapText="1"/>
    </xf>
    <xf numFmtId="49" fontId="4" fillId="0" borderId="3" xfId="0" applyNumberFormat="1" applyFont="1" applyBorder="1"/>
    <xf numFmtId="42" fontId="4" fillId="0" borderId="3" xfId="0" applyNumberFormat="1" applyFont="1" applyBorder="1" applyAlignment="1">
      <alignment wrapText="1"/>
    </xf>
    <xf numFmtId="42" fontId="4" fillId="0" borderId="10" xfId="0" applyNumberFormat="1" applyFont="1" applyBorder="1" applyAlignment="1">
      <alignment wrapText="1"/>
    </xf>
    <xf numFmtId="42" fontId="4" fillId="0" borderId="3" xfId="0" applyNumberFormat="1" applyFont="1" applyBorder="1" applyAlignment="1">
      <alignment horizontal="center" wrapText="1"/>
    </xf>
    <xf numFmtId="49" fontId="8" fillId="0" borderId="22" xfId="0" applyNumberFormat="1" applyFont="1" applyBorder="1"/>
    <xf numFmtId="42" fontId="8" fillId="0" borderId="22" xfId="0" applyNumberFormat="1" applyFont="1" applyBorder="1" applyAlignment="1">
      <alignment wrapText="1"/>
    </xf>
    <xf numFmtId="42" fontId="8" fillId="0" borderId="24" xfId="0" applyNumberFormat="1" applyFont="1" applyBorder="1" applyAlignment="1">
      <alignment wrapText="1"/>
    </xf>
    <xf numFmtId="49" fontId="11" fillId="2" borderId="2" xfId="0" applyNumberFormat="1" applyFont="1" applyFill="1" applyBorder="1" applyAlignment="1">
      <alignment wrapText="1"/>
    </xf>
    <xf numFmtId="165" fontId="4" fillId="0" borderId="0" xfId="0" applyNumberFormat="1" applyFont="1"/>
    <xf numFmtId="49" fontId="11" fillId="2" borderId="3" xfId="0" applyNumberFormat="1" applyFont="1" applyFill="1" applyBorder="1"/>
    <xf numFmtId="0" fontId="12" fillId="2" borderId="25" xfId="0" applyFont="1" applyFill="1" applyBorder="1" applyAlignment="1">
      <alignment horizontal="center" wrapText="1"/>
    </xf>
    <xf numFmtId="0" fontId="12" fillId="2" borderId="26" xfId="0" applyFont="1" applyFill="1" applyBorder="1" applyAlignment="1">
      <alignment horizontal="center" wrapText="1"/>
    </xf>
    <xf numFmtId="164" fontId="4" fillId="0" borderId="10" xfId="0" applyNumberFormat="1" applyFont="1" applyBorder="1" applyAlignment="1">
      <alignment wrapText="1"/>
    </xf>
    <xf numFmtId="49" fontId="4" fillId="0" borderId="22" xfId="0" applyNumberFormat="1" applyFont="1" applyBorder="1"/>
    <xf numFmtId="164" fontId="4" fillId="0" borderId="24" xfId="0" applyNumberFormat="1" applyFont="1" applyBorder="1" applyAlignment="1">
      <alignment wrapText="1"/>
    </xf>
    <xf numFmtId="164" fontId="4" fillId="0" borderId="16" xfId="0" applyNumberFormat="1" applyFont="1" applyBorder="1" applyAlignment="1">
      <alignment wrapText="1"/>
    </xf>
    <xf numFmtId="165" fontId="4" fillId="0" borderId="3" xfId="0" applyNumberFormat="1" applyFont="1" applyBorder="1"/>
    <xf numFmtId="0" fontId="9" fillId="0" borderId="0" xfId="0" applyFont="1" applyAlignment="1">
      <alignment vertical="center"/>
    </xf>
    <xf numFmtId="2" fontId="9" fillId="0" borderId="0" xfId="0" applyNumberFormat="1" applyFont="1" applyAlignment="1">
      <alignment vertical="center"/>
    </xf>
    <xf numFmtId="2" fontId="10" fillId="0" borderId="0" xfId="0" applyNumberFormat="1" applyFont="1" applyAlignment="1">
      <alignment vertical="center"/>
    </xf>
    <xf numFmtId="0" fontId="10" fillId="0" borderId="0" xfId="0" applyFont="1" applyAlignment="1">
      <alignment vertical="center"/>
    </xf>
    <xf numFmtId="49" fontId="0" fillId="0" borderId="0" xfId="0" applyNumberFormat="1"/>
    <xf numFmtId="49" fontId="4" fillId="0" borderId="0" xfId="0" applyNumberFormat="1" applyFont="1" applyAlignment="1">
      <alignment wrapText="1"/>
    </xf>
    <xf numFmtId="49" fontId="11" fillId="2" borderId="2" xfId="0" applyNumberFormat="1" applyFont="1" applyFill="1" applyBorder="1" applyAlignment="1">
      <alignment vertical="center" wrapText="1"/>
    </xf>
    <xf numFmtId="165" fontId="11" fillId="2" borderId="17" xfId="0" applyNumberFormat="1" applyFont="1" applyFill="1" applyBorder="1" applyAlignment="1">
      <alignment vertical="center"/>
    </xf>
    <xf numFmtId="165" fontId="4" fillId="0" borderId="0" xfId="0" applyNumberFormat="1" applyFont="1" applyAlignment="1">
      <alignment vertical="center"/>
    </xf>
    <xf numFmtId="0" fontId="0" fillId="0" borderId="0" xfId="0" applyAlignment="1">
      <alignment vertical="center"/>
    </xf>
    <xf numFmtId="6" fontId="11" fillId="2" borderId="20" xfId="0" applyNumberFormat="1"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4" fillId="0" borderId="0" xfId="0" applyFont="1" applyAlignment="1">
      <alignment wrapText="1"/>
    </xf>
    <xf numFmtId="3" fontId="4" fillId="0" borderId="10" xfId="0" applyNumberFormat="1" applyFont="1" applyBorder="1"/>
    <xf numFmtId="49" fontId="12" fillId="2" borderId="3" xfId="0" applyNumberFormat="1" applyFont="1" applyFill="1" applyBorder="1"/>
    <xf numFmtId="165" fontId="12" fillId="2" borderId="25" xfId="0" applyNumberFormat="1" applyFont="1" applyFill="1" applyBorder="1" applyAlignment="1">
      <alignment horizontal="center" wrapText="1"/>
    </xf>
    <xf numFmtId="0" fontId="4" fillId="0" borderId="0" xfId="0" applyFont="1"/>
    <xf numFmtId="49" fontId="16" fillId="0" borderId="3" xfId="0" applyNumberFormat="1" applyFont="1" applyBorder="1"/>
    <xf numFmtId="49" fontId="16" fillId="0" borderId="8" xfId="0" applyNumberFormat="1" applyFont="1" applyBorder="1" applyAlignment="1">
      <alignment wrapText="1"/>
    </xf>
    <xf numFmtId="49" fontId="17" fillId="0" borderId="22" xfId="0" applyNumberFormat="1" applyFont="1" applyBorder="1"/>
    <xf numFmtId="49" fontId="17" fillId="0" borderId="14" xfId="0" applyNumberFormat="1" applyFont="1" applyBorder="1" applyAlignment="1">
      <alignment wrapText="1"/>
    </xf>
    <xf numFmtId="165" fontId="17" fillId="0" borderId="14" xfId="0" applyNumberFormat="1" applyFont="1" applyBorder="1"/>
    <xf numFmtId="0" fontId="18" fillId="0" borderId="0" xfId="0" applyFont="1"/>
    <xf numFmtId="0" fontId="4" fillId="0" borderId="0" xfId="0" applyFont="1" applyAlignment="1">
      <alignment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164" fontId="4" fillId="0" borderId="0" xfId="0" applyNumberFormat="1" applyFont="1"/>
    <xf numFmtId="164" fontId="4" fillId="0" borderId="10" xfId="0" applyNumberFormat="1" applyFont="1" applyBorder="1"/>
    <xf numFmtId="164" fontId="4" fillId="0" borderId="24" xfId="0" applyNumberFormat="1" applyFont="1" applyBorder="1"/>
    <xf numFmtId="164" fontId="4" fillId="0" borderId="16" xfId="0" applyNumberFormat="1" applyFont="1" applyBorder="1"/>
    <xf numFmtId="0" fontId="5" fillId="2" borderId="19" xfId="0" applyFont="1" applyFill="1" applyBorder="1" applyAlignment="1">
      <alignment wrapText="1"/>
    </xf>
    <xf numFmtId="9" fontId="5" fillId="2" borderId="25" xfId="0" applyNumberFormat="1" applyFont="1" applyFill="1" applyBorder="1" applyAlignment="1">
      <alignment horizontal="left" wrapText="1"/>
    </xf>
    <xf numFmtId="0" fontId="5" fillId="2" borderId="27" xfId="0" applyFont="1" applyFill="1" applyBorder="1" applyAlignment="1">
      <alignment horizontal="left" wrapText="1"/>
    </xf>
    <xf numFmtId="9" fontId="5" fillId="2" borderId="28" xfId="0" quotePrefix="1" applyNumberFormat="1" applyFont="1" applyFill="1" applyBorder="1" applyAlignment="1">
      <alignment horizontal="left" wrapText="1"/>
    </xf>
    <xf numFmtId="0" fontId="4" fillId="0" borderId="3" xfId="0" applyFont="1" applyBorder="1"/>
    <xf numFmtId="0" fontId="4" fillId="0" borderId="22" xfId="0" applyFont="1" applyBorder="1"/>
    <xf numFmtId="1" fontId="0" fillId="0" borderId="0" xfId="0" applyNumberFormat="1"/>
    <xf numFmtId="44" fontId="0" fillId="0" borderId="0" xfId="0" applyNumberFormat="1"/>
    <xf numFmtId="0" fontId="18" fillId="3" borderId="0" xfId="0" applyFont="1" applyFill="1"/>
    <xf numFmtId="0" fontId="0" fillId="3" borderId="0" xfId="0" applyFill="1"/>
    <xf numFmtId="9" fontId="0" fillId="0" borderId="0" xfId="0" applyNumberFormat="1"/>
    <xf numFmtId="49" fontId="16" fillId="6" borderId="3" xfId="0" applyNumberFormat="1" applyFont="1" applyFill="1" applyBorder="1"/>
    <xf numFmtId="49" fontId="4" fillId="6" borderId="3" xfId="0" applyNumberFormat="1" applyFont="1" applyFill="1" applyBorder="1"/>
    <xf numFmtId="164" fontId="4" fillId="6" borderId="0" xfId="0" applyNumberFormat="1" applyFont="1" applyFill="1" applyAlignment="1">
      <alignment wrapText="1"/>
    </xf>
    <xf numFmtId="164" fontId="4" fillId="6" borderId="10" xfId="0" applyNumberFormat="1" applyFont="1" applyFill="1" applyBorder="1" applyAlignment="1">
      <alignment wrapText="1"/>
    </xf>
    <xf numFmtId="49" fontId="4" fillId="6" borderId="22" xfId="0" applyNumberFormat="1" applyFont="1" applyFill="1" applyBorder="1"/>
    <xf numFmtId="0" fontId="4" fillId="6" borderId="24" xfId="0" applyFont="1" applyFill="1" applyBorder="1" applyAlignment="1">
      <alignment wrapText="1"/>
    </xf>
    <xf numFmtId="0" fontId="4" fillId="6" borderId="16" xfId="0" applyFont="1" applyFill="1" applyBorder="1"/>
    <xf numFmtId="42" fontId="4" fillId="6" borderId="3" xfId="0" applyNumberFormat="1" applyFont="1" applyFill="1" applyBorder="1" applyAlignment="1">
      <alignment wrapText="1"/>
    </xf>
    <xf numFmtId="42" fontId="4" fillId="6" borderId="0" xfId="0" applyNumberFormat="1" applyFont="1" applyFill="1" applyAlignment="1">
      <alignment wrapText="1"/>
    </xf>
    <xf numFmtId="42" fontId="4" fillId="6" borderId="10" xfId="0" applyNumberFormat="1" applyFont="1" applyFill="1" applyBorder="1" applyAlignment="1">
      <alignment wrapText="1"/>
    </xf>
    <xf numFmtId="49" fontId="7" fillId="6" borderId="3" xfId="0" applyNumberFormat="1" applyFont="1" applyFill="1" applyBorder="1"/>
    <xf numFmtId="1" fontId="5" fillId="2" borderId="29" xfId="0" applyNumberFormat="1" applyFont="1" applyFill="1" applyBorder="1" applyAlignment="1">
      <alignment horizontal="center" vertical="center" wrapText="1"/>
    </xf>
    <xf numFmtId="44" fontId="5" fillId="2" borderId="30" xfId="0" applyNumberFormat="1" applyFont="1" applyFill="1" applyBorder="1" applyAlignment="1">
      <alignment horizontal="center" vertical="center" wrapText="1"/>
    </xf>
    <xf numFmtId="44" fontId="5" fillId="2" borderId="26" xfId="0" applyNumberFormat="1" applyFont="1" applyFill="1" applyBorder="1" applyAlignment="1">
      <alignment horizontal="center" vertical="center" wrapText="1"/>
    </xf>
    <xf numFmtId="1" fontId="4" fillId="0" borderId="0" xfId="0" applyNumberFormat="1" applyFont="1"/>
    <xf numFmtId="44" fontId="4" fillId="0" borderId="0" xfId="0" applyNumberFormat="1" applyFont="1"/>
    <xf numFmtId="44" fontId="4" fillId="0" borderId="10" xfId="0" applyNumberFormat="1" applyFont="1" applyBorder="1"/>
    <xf numFmtId="1" fontId="4" fillId="6" borderId="0" xfId="0" applyNumberFormat="1" applyFont="1" applyFill="1"/>
    <xf numFmtId="44" fontId="4" fillId="6" borderId="0" xfId="0" applyNumberFormat="1" applyFont="1" applyFill="1"/>
    <xf numFmtId="44" fontId="4" fillId="6" borderId="10" xfId="0" applyNumberFormat="1" applyFont="1" applyFill="1" applyBorder="1"/>
    <xf numFmtId="0" fontId="9" fillId="0" borderId="0" xfId="0" applyFont="1"/>
    <xf numFmtId="165" fontId="17" fillId="0" borderId="15" xfId="0" applyNumberFormat="1" applyFont="1" applyBorder="1"/>
    <xf numFmtId="165" fontId="12" fillId="2" borderId="41" xfId="2" applyNumberFormat="1" applyFont="1" applyFill="1" applyBorder="1" applyAlignment="1">
      <alignment horizontal="center" wrapText="1"/>
    </xf>
    <xf numFmtId="165" fontId="17" fillId="0" borderId="23" xfId="2" applyNumberFormat="1" applyFont="1" applyBorder="1"/>
    <xf numFmtId="0" fontId="9" fillId="0" borderId="0" xfId="2" applyFont="1"/>
    <xf numFmtId="49" fontId="3" fillId="2" borderId="3" xfId="0" applyNumberFormat="1" applyFont="1" applyFill="1" applyBorder="1" applyAlignment="1">
      <alignment vertical="center"/>
    </xf>
    <xf numFmtId="0" fontId="14" fillId="2" borderId="0" xfId="0" applyFont="1" applyFill="1" applyAlignment="1">
      <alignment vertical="center"/>
    </xf>
    <xf numFmtId="0" fontId="4" fillId="4" borderId="0" xfId="0" applyFont="1" applyFill="1" applyAlignment="1">
      <alignment horizontal="left" vertical="top" wrapText="1"/>
    </xf>
    <xf numFmtId="0" fontId="4" fillId="4" borderId="0" xfId="0" applyFont="1" applyFill="1"/>
    <xf numFmtId="0" fontId="8" fillId="4" borderId="0" xfId="0" applyFont="1" applyFill="1"/>
    <xf numFmtId="0" fontId="11" fillId="2" borderId="0" xfId="0" applyFont="1" applyFill="1"/>
    <xf numFmtId="0" fontId="4" fillId="7" borderId="31" xfId="0" applyFont="1" applyFill="1" applyBorder="1" applyAlignment="1" applyProtection="1">
      <alignment horizontal="left"/>
      <protection locked="0"/>
    </xf>
    <xf numFmtId="0" fontId="4" fillId="7" borderId="27" xfId="0" applyFont="1" applyFill="1" applyBorder="1" applyAlignment="1" applyProtection="1">
      <alignment horizontal="left"/>
      <protection locked="0"/>
    </xf>
    <xf numFmtId="0" fontId="4" fillId="4" borderId="0" xfId="0" applyFont="1" applyFill="1" applyAlignment="1">
      <alignment horizontal="right"/>
    </xf>
    <xf numFmtId="0" fontId="11" fillId="2" borderId="0" xfId="0" applyFont="1" applyFill="1" applyAlignment="1">
      <alignment horizontal="right"/>
    </xf>
    <xf numFmtId="44" fontId="4" fillId="0" borderId="25" xfId="1" applyFont="1" applyBorder="1" applyProtection="1">
      <protection locked="0"/>
    </xf>
    <xf numFmtId="44" fontId="4" fillId="0" borderId="4" xfId="1" applyFont="1" applyBorder="1" applyProtection="1">
      <protection locked="0"/>
    </xf>
    <xf numFmtId="0" fontId="11" fillId="2" borderId="2" xfId="0" applyFont="1" applyFill="1" applyBorder="1" applyAlignment="1">
      <alignment horizontal="right"/>
    </xf>
    <xf numFmtId="44" fontId="4" fillId="0" borderId="32" xfId="1" applyFont="1" applyBorder="1" applyProtection="1">
      <protection locked="0"/>
    </xf>
    <xf numFmtId="0" fontId="11" fillId="2" borderId="2" xfId="0" applyFont="1" applyFill="1" applyBorder="1" applyAlignment="1">
      <alignment horizontal="center"/>
    </xf>
    <xf numFmtId="0" fontId="4" fillId="5" borderId="2" xfId="0" applyFont="1" applyFill="1" applyBorder="1" applyAlignment="1">
      <alignment horizontal="center"/>
    </xf>
    <xf numFmtId="0" fontId="4" fillId="4" borderId="2" xfId="0" applyFont="1" applyFill="1" applyBorder="1" applyAlignment="1">
      <alignment horizontal="left" vertical="top" wrapText="1"/>
    </xf>
    <xf numFmtId="0" fontId="4" fillId="5" borderId="0" xfId="0" applyFont="1" applyFill="1" applyAlignment="1" applyProtection="1">
      <alignment vertical="top"/>
      <protection locked="0"/>
    </xf>
    <xf numFmtId="0" fontId="4" fillId="4" borderId="0" xfId="0" applyFont="1" applyFill="1" applyProtection="1">
      <protection locked="0"/>
    </xf>
    <xf numFmtId="0" fontId="4" fillId="0" borderId="2" xfId="0" applyFont="1" applyBorder="1" applyAlignment="1" applyProtection="1">
      <alignment vertical="top"/>
      <protection locked="0"/>
    </xf>
    <xf numFmtId="0" fontId="11" fillId="2" borderId="3" xfId="0" applyFont="1" applyFill="1" applyBorder="1" applyAlignment="1">
      <alignment horizontal="right"/>
    </xf>
    <xf numFmtId="0" fontId="4" fillId="4" borderId="3" xfId="0" applyFont="1" applyFill="1" applyBorder="1"/>
    <xf numFmtId="0" fontId="4" fillId="4" borderId="22" xfId="0" applyFont="1" applyFill="1" applyBorder="1"/>
    <xf numFmtId="0" fontId="4" fillId="4" borderId="0" xfId="0" applyFont="1" applyFill="1" applyAlignment="1">
      <alignment horizontal="left"/>
    </xf>
    <xf numFmtId="0" fontId="4" fillId="0" borderId="25" xfId="0" applyFont="1" applyBorder="1" applyAlignment="1" applyProtection="1">
      <alignment horizontal="right"/>
      <protection locked="0"/>
    </xf>
    <xf numFmtId="0" fontId="4" fillId="0" borderId="25" xfId="0" applyFont="1" applyBorder="1" applyProtection="1">
      <protection locked="0"/>
    </xf>
    <xf numFmtId="0" fontId="8" fillId="4" borderId="34" xfId="0" applyFont="1" applyFill="1" applyBorder="1" applyAlignment="1">
      <alignment horizontal="left" vertical="top" wrapText="1"/>
    </xf>
    <xf numFmtId="0" fontId="8" fillId="4" borderId="35" xfId="0" applyFont="1" applyFill="1" applyBorder="1" applyAlignment="1">
      <alignment horizontal="left" vertical="top" wrapText="1"/>
    </xf>
    <xf numFmtId="0" fontId="8" fillId="4" borderId="36" xfId="0" applyFont="1" applyFill="1" applyBorder="1" applyAlignment="1">
      <alignment horizontal="left" vertical="top" wrapText="1"/>
    </xf>
    <xf numFmtId="0" fontId="11" fillId="2" borderId="12" xfId="0" applyFont="1" applyFill="1" applyBorder="1"/>
    <xf numFmtId="0" fontId="4" fillId="0" borderId="29" xfId="0" applyFont="1" applyBorder="1" applyProtection="1">
      <protection locked="0"/>
    </xf>
    <xf numFmtId="0" fontId="11" fillId="2" borderId="34" xfId="0" applyFont="1" applyFill="1" applyBorder="1"/>
    <xf numFmtId="0" fontId="11" fillId="2" borderId="0" xfId="0" applyFont="1" applyFill="1" applyAlignment="1">
      <alignment horizontal="center"/>
    </xf>
    <xf numFmtId="0" fontId="8" fillId="4" borderId="0" xfId="0" applyFont="1" applyFill="1" applyAlignment="1">
      <alignment horizontal="left"/>
    </xf>
    <xf numFmtId="0" fontId="8" fillId="4" borderId="25" xfId="0" applyFont="1" applyFill="1" applyBorder="1" applyAlignment="1">
      <alignment horizontal="center"/>
    </xf>
    <xf numFmtId="0" fontId="8" fillId="4" borderId="0" xfId="0" applyFont="1" applyFill="1" applyAlignment="1">
      <alignment horizontal="center"/>
    </xf>
    <xf numFmtId="2" fontId="24" fillId="0" borderId="25" xfId="0" applyNumberFormat="1" applyFont="1" applyBorder="1" applyProtection="1">
      <protection locked="0"/>
    </xf>
    <xf numFmtId="0" fontId="21" fillId="4" borderId="0" xfId="0" applyFont="1" applyFill="1"/>
    <xf numFmtId="0" fontId="8" fillId="4" borderId="0" xfId="0" applyFont="1" applyFill="1" applyAlignment="1">
      <alignment horizontal="right"/>
    </xf>
    <xf numFmtId="0" fontId="5" fillId="2" borderId="7" xfId="0" applyFont="1" applyFill="1" applyBorder="1" applyAlignment="1">
      <alignment horizontal="center"/>
    </xf>
    <xf numFmtId="0" fontId="5" fillId="2" borderId="18" xfId="0" applyFont="1" applyFill="1" applyBorder="1" applyAlignment="1">
      <alignment horizontal="center"/>
    </xf>
    <xf numFmtId="0" fontId="5" fillId="2" borderId="38" xfId="0" applyFont="1" applyFill="1" applyBorder="1" applyAlignment="1">
      <alignment horizontal="center"/>
    </xf>
    <xf numFmtId="166" fontId="25" fillId="0" borderId="30" xfId="0" applyNumberFormat="1" applyFont="1" applyBorder="1" applyProtection="1">
      <protection locked="0"/>
    </xf>
    <xf numFmtId="0" fontId="4" fillId="0" borderId="29" xfId="0" applyFont="1" applyBorder="1"/>
    <xf numFmtId="0" fontId="4" fillId="0" borderId="25" xfId="0" applyFont="1" applyBorder="1"/>
    <xf numFmtId="0" fontId="4" fillId="0" borderId="25" xfId="0" applyFont="1" applyBorder="1" applyAlignment="1" applyProtection="1">
      <alignment vertical="top"/>
      <protection locked="0"/>
    </xf>
    <xf numFmtId="0" fontId="4" fillId="4" borderId="0" xfId="0" applyFont="1" applyFill="1" applyAlignment="1">
      <alignment vertical="top" wrapText="1"/>
    </xf>
    <xf numFmtId="0" fontId="25" fillId="4" borderId="0" xfId="0" applyFont="1" applyFill="1" applyAlignment="1">
      <alignment vertical="top" wrapText="1"/>
    </xf>
    <xf numFmtId="0" fontId="25" fillId="4" borderId="0" xfId="0" applyFont="1" applyFill="1" applyAlignment="1">
      <alignment horizontal="left" vertical="top" wrapText="1"/>
    </xf>
    <xf numFmtId="0" fontId="11" fillId="2" borderId="0" xfId="0" applyFont="1" applyFill="1" applyAlignment="1">
      <alignment horizontal="center" wrapText="1"/>
    </xf>
    <xf numFmtId="0" fontId="11" fillId="2" borderId="36" xfId="0" applyFont="1" applyFill="1" applyBorder="1" applyAlignment="1">
      <alignment horizontal="center" wrapText="1"/>
    </xf>
    <xf numFmtId="44" fontId="4" fillId="0" borderId="29" xfId="1" applyFont="1" applyBorder="1" applyProtection="1">
      <protection locked="0"/>
    </xf>
    <xf numFmtId="44" fontId="4" fillId="0" borderId="25" xfId="1" applyFont="1" applyFill="1" applyBorder="1" applyAlignment="1" applyProtection="1">
      <protection locked="0"/>
    </xf>
    <xf numFmtId="0" fontId="11" fillId="2" borderId="26" xfId="0" applyFont="1" applyFill="1" applyBorder="1"/>
    <xf numFmtId="0" fontId="4" fillId="0" borderId="0" xfId="0" applyFont="1" applyProtection="1">
      <protection locked="0"/>
    </xf>
    <xf numFmtId="0" fontId="11" fillId="0" borderId="2" xfId="0" applyFont="1" applyBorder="1" applyAlignment="1" applyProtection="1">
      <alignment vertical="top"/>
      <protection locked="0"/>
    </xf>
    <xf numFmtId="49" fontId="3" fillId="2" borderId="0" xfId="0" applyNumberFormat="1" applyFont="1" applyFill="1" applyAlignment="1">
      <alignment vertical="center"/>
    </xf>
    <xf numFmtId="0" fontId="20" fillId="7" borderId="0" xfId="0" applyFont="1" applyFill="1"/>
    <xf numFmtId="14" fontId="20" fillId="7" borderId="0" xfId="0" applyNumberFormat="1" applyFont="1" applyFill="1"/>
    <xf numFmtId="0" fontId="0" fillId="7" borderId="0" xfId="0" applyFill="1"/>
    <xf numFmtId="42" fontId="8" fillId="0" borderId="16" xfId="0" applyNumberFormat="1" applyFont="1" applyBorder="1" applyAlignment="1">
      <alignment wrapText="1"/>
    </xf>
    <xf numFmtId="42" fontId="4" fillId="0" borderId="18" xfId="0" applyNumberFormat="1" applyFont="1" applyBorder="1" applyAlignment="1">
      <alignment wrapText="1"/>
    </xf>
    <xf numFmtId="42" fontId="4" fillId="0" borderId="7" xfId="0" applyNumberFormat="1" applyFont="1" applyBorder="1" applyAlignment="1">
      <alignment wrapText="1"/>
    </xf>
    <xf numFmtId="42" fontId="4" fillId="0" borderId="0" xfId="0" applyNumberFormat="1" applyFont="1" applyAlignment="1">
      <alignment horizontal="center" wrapText="1"/>
    </xf>
    <xf numFmtId="165" fontId="16" fillId="0" borderId="8" xfId="0" applyNumberFormat="1" applyFont="1" applyBorder="1"/>
    <xf numFmtId="165" fontId="16" fillId="0" borderId="12" xfId="2" applyNumberFormat="1" applyFont="1" applyBorder="1"/>
    <xf numFmtId="165" fontId="16" fillId="6" borderId="8" xfId="0" applyNumberFormat="1" applyFont="1" applyFill="1" applyBorder="1"/>
    <xf numFmtId="165" fontId="16" fillId="6" borderId="12" xfId="2" applyNumberFormat="1" applyFont="1" applyFill="1" applyBorder="1"/>
    <xf numFmtId="49" fontId="9" fillId="0" borderId="2" xfId="0" applyNumberFormat="1" applyFont="1" applyBorder="1"/>
    <xf numFmtId="0" fontId="0" fillId="0" borderId="2" xfId="0" applyBorder="1"/>
    <xf numFmtId="49" fontId="9" fillId="0" borderId="0" xfId="0" applyNumberFormat="1" applyFont="1" applyAlignment="1">
      <alignment vertical="center"/>
    </xf>
    <xf numFmtId="49" fontId="0" fillId="0" borderId="3" xfId="0" applyNumberFormat="1" applyBorder="1"/>
    <xf numFmtId="0" fontId="0" fillId="0" borderId="3" xfId="0" applyBorder="1"/>
    <xf numFmtId="1" fontId="4" fillId="0" borderId="24" xfId="0" applyNumberFormat="1" applyFont="1" applyBorder="1"/>
    <xf numFmtId="1" fontId="4" fillId="0" borderId="16" xfId="0" applyNumberFormat="1" applyFont="1" applyBorder="1"/>
    <xf numFmtId="1" fontId="4" fillId="0" borderId="6" xfId="0" applyNumberFormat="1" applyFont="1" applyBorder="1"/>
    <xf numFmtId="0" fontId="27" fillId="2" borderId="0" xfId="0" applyFont="1" applyFill="1"/>
    <xf numFmtId="49" fontId="5" fillId="2" borderId="29" xfId="0" applyNumberFormat="1" applyFont="1" applyFill="1" applyBorder="1" applyAlignment="1">
      <alignment horizontal="left"/>
    </xf>
    <xf numFmtId="42" fontId="5" fillId="2" borderId="25" xfId="0" applyNumberFormat="1" applyFont="1" applyFill="1" applyBorder="1" applyAlignment="1">
      <alignment horizontal="center" wrapText="1"/>
    </xf>
    <xf numFmtId="42" fontId="5" fillId="2" borderId="26" xfId="0" applyNumberFormat="1" applyFont="1" applyFill="1" applyBorder="1" applyAlignment="1">
      <alignment horizontal="center"/>
    </xf>
    <xf numFmtId="49" fontId="4" fillId="0" borderId="29" xfId="0" applyNumberFormat="1" applyFont="1" applyBorder="1"/>
    <xf numFmtId="42" fontId="4" fillId="0" borderId="25" xfId="0" applyNumberFormat="1" applyFont="1" applyBorder="1"/>
    <xf numFmtId="42" fontId="4" fillId="0" borderId="26" xfId="0" applyNumberFormat="1" applyFont="1" applyBorder="1"/>
    <xf numFmtId="0" fontId="8" fillId="2" borderId="47" xfId="0" applyFont="1" applyFill="1" applyBorder="1"/>
    <xf numFmtId="0" fontId="5" fillId="2" borderId="32" xfId="0" applyFont="1" applyFill="1" applyBorder="1" applyAlignment="1">
      <alignment horizontal="center"/>
    </xf>
    <xf numFmtId="0" fontId="5" fillId="2" borderId="48" xfId="0" applyFont="1" applyFill="1" applyBorder="1" applyAlignment="1">
      <alignment horizontal="center"/>
    </xf>
    <xf numFmtId="0" fontId="5" fillId="2" borderId="49" xfId="0" applyFont="1" applyFill="1" applyBorder="1" applyAlignment="1">
      <alignment horizontal="center"/>
    </xf>
    <xf numFmtId="49" fontId="4" fillId="6" borderId="29" xfId="0" applyNumberFormat="1" applyFont="1" applyFill="1" applyBorder="1"/>
    <xf numFmtId="42" fontId="4" fillId="6" borderId="25" xfId="0" applyNumberFormat="1" applyFont="1" applyFill="1" applyBorder="1"/>
    <xf numFmtId="42" fontId="4" fillId="6" borderId="26" xfId="0" applyNumberFormat="1" applyFont="1" applyFill="1" applyBorder="1"/>
    <xf numFmtId="0" fontId="5" fillId="2" borderId="29" xfId="0" applyFont="1" applyFill="1" applyBorder="1" applyAlignment="1">
      <alignment horizontal="right"/>
    </xf>
    <xf numFmtId="167" fontId="4" fillId="0" borderId="25" xfId="1" applyNumberFormat="1" applyFont="1" applyBorder="1"/>
    <xf numFmtId="168" fontId="4" fillId="0" borderId="25" xfId="0" applyNumberFormat="1" applyFont="1" applyBorder="1"/>
    <xf numFmtId="167" fontId="4" fillId="0" borderId="30" xfId="1" applyNumberFormat="1" applyFont="1" applyBorder="1"/>
    <xf numFmtId="167" fontId="4" fillId="0" borderId="26" xfId="1" applyNumberFormat="1" applyFont="1" applyBorder="1"/>
    <xf numFmtId="167" fontId="4" fillId="6" borderId="25" xfId="1" applyNumberFormat="1" applyFont="1" applyFill="1" applyBorder="1"/>
    <xf numFmtId="168" fontId="4" fillId="6" borderId="25" xfId="0" applyNumberFormat="1" applyFont="1" applyFill="1" applyBorder="1"/>
    <xf numFmtId="167" fontId="4" fillId="6" borderId="30" xfId="1" applyNumberFormat="1" applyFont="1" applyFill="1" applyBorder="1"/>
    <xf numFmtId="167" fontId="4" fillId="6" borderId="26" xfId="1" applyNumberFormat="1" applyFont="1" applyFill="1" applyBorder="1"/>
    <xf numFmtId="49" fontId="18" fillId="0" borderId="0" xfId="0" applyNumberFormat="1" applyFont="1"/>
    <xf numFmtId="169" fontId="4" fillId="6" borderId="25" xfId="1" applyNumberFormat="1" applyFont="1" applyFill="1" applyBorder="1"/>
    <xf numFmtId="169" fontId="4" fillId="6" borderId="30" xfId="1" applyNumberFormat="1" applyFont="1" applyFill="1" applyBorder="1"/>
    <xf numFmtId="169" fontId="4" fillId="6" borderId="26" xfId="1" applyNumberFormat="1" applyFont="1" applyFill="1" applyBorder="1"/>
    <xf numFmtId="169" fontId="4" fillId="0" borderId="25" xfId="1" applyNumberFormat="1" applyFont="1" applyBorder="1"/>
    <xf numFmtId="169" fontId="4" fillId="0" borderId="30" xfId="1" applyNumberFormat="1" applyFont="1" applyBorder="1"/>
    <xf numFmtId="169" fontId="4" fillId="0" borderId="26" xfId="1" applyNumberFormat="1" applyFont="1" applyBorder="1"/>
    <xf numFmtId="169" fontId="4" fillId="0" borderId="25" xfId="0" applyNumberFormat="1" applyFont="1" applyBorder="1"/>
    <xf numFmtId="0" fontId="5" fillId="2" borderId="50" xfId="0" applyFont="1" applyFill="1" applyBorder="1" applyAlignment="1">
      <alignment horizontal="right"/>
    </xf>
    <xf numFmtId="44" fontId="4" fillId="0" borderId="51" xfId="1" applyFont="1" applyBorder="1"/>
    <xf numFmtId="44" fontId="4" fillId="0" borderId="52" xfId="1" applyFont="1" applyBorder="1"/>
    <xf numFmtId="44" fontId="4" fillId="0" borderId="53" xfId="1" applyFont="1" applyBorder="1"/>
    <xf numFmtId="0" fontId="9" fillId="0" borderId="0" xfId="0" applyFont="1" applyAlignment="1">
      <alignment horizontal="left"/>
    </xf>
    <xf numFmtId="0" fontId="4" fillId="0" borderId="0" xfId="0" applyFont="1" applyAlignment="1">
      <alignment horizontal="left"/>
    </xf>
    <xf numFmtId="0" fontId="21" fillId="0" borderId="0" xfId="0" applyFont="1"/>
    <xf numFmtId="49" fontId="8" fillId="0" borderId="50" xfId="0" applyNumberFormat="1" applyFont="1" applyBorder="1"/>
    <xf numFmtId="42" fontId="8" fillId="0" borderId="53" xfId="0" applyNumberFormat="1" applyFont="1" applyBorder="1"/>
    <xf numFmtId="44" fontId="9" fillId="0" borderId="0" xfId="0" applyNumberFormat="1" applyFont="1"/>
    <xf numFmtId="42" fontId="4" fillId="0" borderId="0" xfId="0" applyNumberFormat="1" applyFont="1"/>
    <xf numFmtId="49" fontId="16" fillId="0" borderId="9" xfId="0" applyNumberFormat="1" applyFont="1" applyBorder="1" applyAlignment="1">
      <alignment wrapText="1"/>
    </xf>
    <xf numFmtId="165" fontId="4" fillId="0" borderId="26" xfId="1" applyNumberFormat="1" applyFont="1" applyBorder="1"/>
    <xf numFmtId="170" fontId="5" fillId="2" borderId="25" xfId="0" applyNumberFormat="1" applyFont="1" applyFill="1" applyBorder="1" applyAlignment="1">
      <alignment horizontal="center" wrapText="1"/>
    </xf>
    <xf numFmtId="170" fontId="4" fillId="0" borderId="25" xfId="0" applyNumberFormat="1" applyFont="1" applyBorder="1"/>
    <xf numFmtId="170" fontId="4" fillId="6" borderId="25" xfId="0" applyNumberFormat="1" applyFont="1" applyFill="1" applyBorder="1"/>
    <xf numFmtId="170" fontId="8" fillId="8" borderId="51" xfId="0" applyNumberFormat="1" applyFont="1" applyFill="1" applyBorder="1"/>
    <xf numFmtId="170" fontId="4" fillId="0" borderId="0" xfId="0" applyNumberFormat="1" applyFont="1"/>
    <xf numFmtId="42" fontId="4" fillId="0" borderId="30" xfId="0" applyNumberFormat="1" applyFont="1" applyBorder="1" applyAlignment="1">
      <alignment horizontal="right"/>
    </xf>
    <xf numFmtId="170" fontId="4" fillId="0" borderId="31" xfId="0" applyNumberFormat="1" applyFont="1" applyBorder="1" applyAlignment="1">
      <alignment horizontal="right"/>
    </xf>
    <xf numFmtId="42" fontId="4" fillId="0" borderId="30" xfId="0" applyNumberFormat="1" applyFont="1" applyBorder="1" applyAlignment="1">
      <alignment horizontal="right" vertical="top"/>
    </xf>
    <xf numFmtId="170" fontId="4" fillId="0" borderId="31" xfId="0" applyNumberFormat="1" applyFont="1" applyBorder="1" applyAlignment="1">
      <alignment horizontal="right" vertical="top"/>
    </xf>
    <xf numFmtId="49" fontId="16" fillId="0" borderId="18" xfId="0" applyNumberFormat="1" applyFont="1" applyBorder="1" applyAlignment="1">
      <alignment wrapText="1"/>
    </xf>
    <xf numFmtId="49" fontId="16" fillId="6" borderId="11" xfId="0" applyNumberFormat="1" applyFont="1" applyFill="1" applyBorder="1" applyAlignment="1">
      <alignment wrapText="1"/>
    </xf>
    <xf numFmtId="0" fontId="16" fillId="0" borderId="0" xfId="0" applyFont="1" applyAlignment="1">
      <alignment wrapText="1"/>
    </xf>
    <xf numFmtId="0" fontId="16" fillId="0" borderId="43" xfId="0" applyFont="1" applyBorder="1" applyAlignment="1">
      <alignment wrapText="1"/>
    </xf>
    <xf numFmtId="49" fontId="16" fillId="0" borderId="11" xfId="0" applyNumberFormat="1" applyFont="1" applyBorder="1" applyAlignment="1">
      <alignment wrapText="1"/>
    </xf>
    <xf numFmtId="49" fontId="16" fillId="6" borderId="11" xfId="0" applyNumberFormat="1" applyFont="1" applyFill="1" applyBorder="1" applyAlignment="1">
      <alignment horizontal="left" vertical="top" wrapText="1"/>
    </xf>
    <xf numFmtId="49" fontId="16" fillId="6" borderId="42" xfId="0" applyNumberFormat="1" applyFont="1" applyFill="1" applyBorder="1" applyAlignment="1">
      <alignment wrapText="1"/>
    </xf>
    <xf numFmtId="49" fontId="16" fillId="0" borderId="42" xfId="0" applyNumberFormat="1" applyFont="1" applyBorder="1" applyAlignment="1">
      <alignment wrapText="1"/>
    </xf>
    <xf numFmtId="170" fontId="4" fillId="0" borderId="31" xfId="0" applyNumberFormat="1" applyFont="1" applyBorder="1" applyAlignment="1">
      <alignment vertical="top"/>
    </xf>
    <xf numFmtId="170" fontId="4" fillId="0" borderId="31" xfId="0" applyNumberFormat="1" applyFont="1" applyBorder="1" applyAlignment="1">
      <alignment vertical="center"/>
    </xf>
    <xf numFmtId="0" fontId="26" fillId="7" borderId="0" xfId="0" applyFont="1" applyFill="1" applyAlignment="1">
      <alignment horizontal="left" vertical="top" wrapText="1"/>
    </xf>
    <xf numFmtId="49" fontId="9" fillId="0" borderId="0" xfId="0" applyNumberFormat="1" applyFont="1" applyAlignment="1">
      <alignment wrapText="1"/>
    </xf>
    <xf numFmtId="0" fontId="0" fillId="0" borderId="0" xfId="0" applyAlignment="1">
      <alignment wrapText="1"/>
    </xf>
    <xf numFmtId="49" fontId="9" fillId="0" borderId="0" xfId="0" applyNumberFormat="1" applyFont="1"/>
    <xf numFmtId="0" fontId="0" fillId="0" borderId="0" xfId="0"/>
    <xf numFmtId="0" fontId="8" fillId="6" borderId="11" xfId="0" applyFont="1" applyFill="1" applyBorder="1"/>
    <xf numFmtId="0" fontId="0" fillId="6" borderId="8" xfId="0" applyFill="1" applyBorder="1"/>
    <xf numFmtId="0" fontId="0" fillId="6" borderId="12" xfId="0" applyFill="1" applyBorder="1"/>
    <xf numFmtId="0" fontId="8" fillId="6" borderId="3" xfId="0" applyFont="1" applyFill="1" applyBorder="1"/>
    <xf numFmtId="0" fontId="0" fillId="6" borderId="0" xfId="0" applyFill="1"/>
    <xf numFmtId="0" fontId="0" fillId="6" borderId="10" xfId="0" applyFill="1" applyBorder="1"/>
    <xf numFmtId="49" fontId="9" fillId="0" borderId="2" xfId="0" applyNumberFormat="1" applyFont="1" applyBorder="1"/>
    <xf numFmtId="0" fontId="0" fillId="0" borderId="2" xfId="0" applyBorder="1"/>
    <xf numFmtId="2" fontId="9" fillId="0" borderId="2" xfId="0" applyNumberFormat="1" applyFont="1" applyBorder="1"/>
    <xf numFmtId="0" fontId="9" fillId="0" borderId="2" xfId="0" applyFont="1" applyBorder="1"/>
    <xf numFmtId="49" fontId="3" fillId="2" borderId="1" xfId="0" applyNumberFormat="1" applyFont="1" applyFill="1" applyBorder="1" applyAlignment="1">
      <alignment vertical="center"/>
    </xf>
    <xf numFmtId="0" fontId="4" fillId="0" borderId="2" xfId="0" applyFont="1" applyBorder="1" applyAlignment="1">
      <alignment vertical="center"/>
    </xf>
    <xf numFmtId="42" fontId="5"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5" fillId="2" borderId="5" xfId="0"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0" fontId="6" fillId="6" borderId="11" xfId="0" applyFont="1" applyFill="1" applyBorder="1" applyAlignment="1">
      <alignment horizontal="left"/>
    </xf>
    <xf numFmtId="0" fontId="6" fillId="6" borderId="3" xfId="0" applyFont="1" applyFill="1" applyBorder="1" applyAlignment="1">
      <alignment horizontal="left"/>
    </xf>
    <xf numFmtId="0" fontId="4" fillId="0" borderId="17" xfId="0" applyFont="1" applyBorder="1" applyAlignment="1">
      <alignment vertical="center"/>
    </xf>
    <xf numFmtId="42" fontId="5" fillId="2" borderId="18" xfId="0" applyNumberFormat="1" applyFont="1" applyFill="1" applyBorder="1" applyAlignment="1">
      <alignment horizontal="center" wrapText="1"/>
    </xf>
    <xf numFmtId="42" fontId="5" fillId="2" borderId="7" xfId="0" applyNumberFormat="1" applyFont="1" applyFill="1" applyBorder="1" applyAlignment="1">
      <alignment horizontal="center" wrapText="1"/>
    </xf>
    <xf numFmtId="42" fontId="5" fillId="2" borderId="6" xfId="0" applyNumberFormat="1" applyFont="1" applyFill="1" applyBorder="1" applyAlignment="1">
      <alignment horizontal="center" wrapText="1"/>
    </xf>
    <xf numFmtId="49" fontId="9" fillId="0" borderId="0" xfId="2" applyNumberFormat="1" applyFont="1"/>
    <xf numFmtId="0" fontId="9" fillId="0" borderId="0" xfId="0" applyFont="1"/>
    <xf numFmtId="0" fontId="9" fillId="0" borderId="0" xfId="0" applyFont="1" applyAlignment="1">
      <alignment horizontal="left" vertical="center" wrapText="1" indent="2"/>
    </xf>
    <xf numFmtId="0" fontId="4" fillId="0" borderId="0" xfId="0" applyFont="1" applyAlignment="1">
      <alignment horizontal="left" wrapText="1" indent="2"/>
    </xf>
    <xf numFmtId="0" fontId="9" fillId="0" borderId="0" xfId="0" applyFont="1" applyAlignment="1">
      <alignment vertical="center" wrapText="1"/>
    </xf>
    <xf numFmtId="0" fontId="4" fillId="0" borderId="0" xfId="0" applyFont="1" applyAlignment="1">
      <alignment vertical="center" wrapText="1"/>
    </xf>
    <xf numFmtId="0" fontId="9" fillId="0" borderId="0" xfId="0" applyFont="1" applyAlignment="1">
      <alignment vertical="center"/>
    </xf>
    <xf numFmtId="0" fontId="4" fillId="0" borderId="0" xfId="0" applyFont="1"/>
    <xf numFmtId="49" fontId="9" fillId="0" borderId="0" xfId="0" applyNumberFormat="1" applyFont="1" applyAlignment="1">
      <alignment vertical="center" wrapText="1"/>
    </xf>
    <xf numFmtId="49" fontId="9" fillId="0" borderId="2" xfId="0" applyNumberFormat="1" applyFont="1" applyBorder="1" applyAlignment="1">
      <alignment vertical="center"/>
    </xf>
    <xf numFmtId="0" fontId="4" fillId="0" borderId="0" xfId="0" applyFont="1" applyAlignment="1">
      <alignment vertical="center"/>
    </xf>
    <xf numFmtId="0" fontId="4" fillId="0" borderId="0" xfId="0" applyFont="1" applyAlignment="1">
      <alignment wrapText="1"/>
    </xf>
    <xf numFmtId="0" fontId="9" fillId="0" borderId="2" xfId="0" applyFont="1" applyBorder="1" applyAlignment="1">
      <alignment vertical="center"/>
    </xf>
    <xf numFmtId="49" fontId="3" fillId="2" borderId="3" xfId="0" applyNumberFormat="1" applyFont="1" applyFill="1" applyBorder="1" applyAlignment="1">
      <alignment vertical="center"/>
    </xf>
    <xf numFmtId="49" fontId="3" fillId="2" borderId="0" xfId="0" applyNumberFormat="1" applyFont="1" applyFill="1" applyAlignment="1">
      <alignment vertical="center"/>
    </xf>
    <xf numFmtId="0" fontId="14" fillId="2" borderId="0" xfId="0" applyFont="1" applyFill="1" applyAlignment="1">
      <alignment vertical="center"/>
    </xf>
    <xf numFmtId="49" fontId="16" fillId="0" borderId="3" xfId="0" applyNumberFormat="1" applyFont="1" applyBorder="1" applyAlignment="1">
      <alignment wrapText="1"/>
    </xf>
    <xf numFmtId="0" fontId="16" fillId="0" borderId="0" xfId="0" applyFont="1" applyAlignment="1">
      <alignment wrapText="1"/>
    </xf>
    <xf numFmtId="0" fontId="16" fillId="0" borderId="43" xfId="0" applyFont="1" applyBorder="1" applyAlignment="1">
      <alignment wrapText="1"/>
    </xf>
    <xf numFmtId="49" fontId="16" fillId="6" borderId="3" xfId="0" applyNumberFormat="1" applyFont="1" applyFill="1" applyBorder="1" applyAlignment="1">
      <alignment wrapText="1"/>
    </xf>
    <xf numFmtId="49" fontId="0" fillId="0" borderId="0" xfId="0" applyNumberFormat="1" applyAlignment="1">
      <alignment wrapText="1"/>
    </xf>
    <xf numFmtId="0" fontId="19" fillId="0" borderId="2" xfId="0" applyFont="1" applyBorder="1" applyAlignment="1">
      <alignment vertical="center"/>
    </xf>
    <xf numFmtId="0" fontId="19" fillId="0" borderId="17" xfId="0" applyFont="1" applyBorder="1" applyAlignment="1">
      <alignment vertical="center"/>
    </xf>
    <xf numFmtId="0" fontId="0" fillId="0" borderId="2" xfId="0" applyBorder="1" applyAlignment="1">
      <alignmen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8" fillId="2" borderId="0" xfId="0" applyFont="1" applyFill="1" applyAlignment="1">
      <alignment vertical="center"/>
    </xf>
    <xf numFmtId="49" fontId="3" fillId="2" borderId="44" xfId="0" applyNumberFormat="1" applyFont="1" applyFill="1" applyBorder="1" applyAlignment="1">
      <alignment vertical="center"/>
    </xf>
    <xf numFmtId="0" fontId="28" fillId="0" borderId="45" xfId="0" applyFont="1" applyBorder="1" applyAlignment="1">
      <alignment vertical="center"/>
    </xf>
    <xf numFmtId="0" fontId="28" fillId="0" borderId="46" xfId="0" applyFont="1" applyBorder="1" applyAlignment="1">
      <alignment vertical="center"/>
    </xf>
    <xf numFmtId="0" fontId="4" fillId="0" borderId="0" xfId="0" applyFont="1" applyAlignment="1">
      <alignment vertical="top" wrapText="1"/>
    </xf>
    <xf numFmtId="0" fontId="3" fillId="2" borderId="0" xfId="0" applyFont="1" applyFill="1" applyAlignment="1">
      <alignment horizontal="center"/>
    </xf>
    <xf numFmtId="0" fontId="4" fillId="4" borderId="0" xfId="0" applyFont="1" applyFill="1" applyAlignment="1">
      <alignment wrapText="1"/>
    </xf>
    <xf numFmtId="0" fontId="4" fillId="4" borderId="0" xfId="0" applyFont="1" applyFill="1" applyAlignment="1">
      <alignment horizontal="left" vertical="top" wrapText="1"/>
    </xf>
    <xf numFmtId="0" fontId="23" fillId="4" borderId="0" xfId="0" applyFont="1" applyFill="1" applyAlignment="1">
      <alignment horizontal="left" vertical="top" wrapText="1"/>
    </xf>
    <xf numFmtId="0" fontId="4" fillId="4" borderId="24" xfId="0" applyFont="1" applyFill="1" applyBorder="1" applyAlignment="1">
      <alignment horizontal="left" vertical="top"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3" xfId="0" applyFont="1" applyFill="1" applyBorder="1" applyAlignment="1">
      <alignment horizontal="center" vertical="top"/>
    </xf>
    <xf numFmtId="0" fontId="11" fillId="2" borderId="17" xfId="0" applyFont="1" applyFill="1" applyBorder="1" applyAlignment="1">
      <alignment horizontal="center" vertical="top"/>
    </xf>
    <xf numFmtId="0" fontId="4" fillId="0" borderId="3"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20" xfId="0" applyFont="1" applyBorder="1" applyAlignment="1" applyProtection="1">
      <alignment horizontal="center" vertical="top"/>
      <protection locked="0"/>
    </xf>
    <xf numFmtId="0" fontId="4" fillId="0" borderId="21" xfId="0" applyFont="1" applyBorder="1" applyAlignment="1" applyProtection="1">
      <alignment horizontal="center" vertical="top"/>
      <protection locked="0"/>
    </xf>
    <xf numFmtId="0" fontId="4" fillId="0" borderId="5"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44" fontId="4" fillId="0" borderId="30" xfId="1" applyFont="1" applyBorder="1" applyProtection="1">
      <protection locked="0"/>
    </xf>
    <xf numFmtId="44" fontId="4" fillId="0" borderId="27" xfId="1" applyFont="1" applyBorder="1" applyProtection="1">
      <protection locked="0"/>
    </xf>
    <xf numFmtId="0" fontId="4" fillId="4" borderId="0" xfId="0" applyFont="1" applyFill="1"/>
    <xf numFmtId="0" fontId="16" fillId="4" borderId="0" xfId="0" applyFont="1" applyFill="1" applyAlignment="1">
      <alignment horizontal="left" vertical="top" wrapText="1"/>
    </xf>
    <xf numFmtId="0" fontId="8" fillId="4" borderId="30" xfId="0" applyFont="1" applyFill="1" applyBorder="1" applyAlignment="1">
      <alignment horizontal="left" vertical="top" wrapText="1"/>
    </xf>
    <xf numFmtId="0" fontId="8" fillId="4" borderId="27" xfId="0" applyFont="1" applyFill="1" applyBorder="1" applyAlignment="1">
      <alignment horizontal="left" vertical="top" wrapText="1"/>
    </xf>
    <xf numFmtId="44" fontId="4" fillId="0" borderId="30" xfId="1" applyFont="1" applyFill="1" applyBorder="1" applyAlignment="1" applyProtection="1">
      <alignment horizontal="center"/>
      <protection locked="0"/>
    </xf>
    <xf numFmtId="44" fontId="4" fillId="0" borderId="27" xfId="1" applyFont="1" applyFill="1" applyBorder="1" applyAlignment="1" applyProtection="1">
      <alignment horizontal="center"/>
      <protection locked="0"/>
    </xf>
    <xf numFmtId="0" fontId="4" fillId="4" borderId="0" xfId="0" applyFont="1" applyFill="1" applyAlignment="1">
      <alignment horizontal="left"/>
    </xf>
    <xf numFmtId="0" fontId="5" fillId="2" borderId="20" xfId="0" applyFont="1" applyFill="1" applyBorder="1" applyAlignment="1">
      <alignment horizontal="center"/>
    </xf>
    <xf numFmtId="0" fontId="4" fillId="0" borderId="30" xfId="0" applyFont="1" applyBorder="1" applyProtection="1">
      <protection locked="0"/>
    </xf>
    <xf numFmtId="0" fontId="4" fillId="0" borderId="27" xfId="0" applyFont="1" applyBorder="1" applyProtection="1">
      <protection locked="0"/>
    </xf>
    <xf numFmtId="0" fontId="4" fillId="4" borderId="20" xfId="0" applyFont="1" applyFill="1" applyBorder="1" applyAlignment="1">
      <alignment horizontal="left" vertical="top" wrapText="1"/>
    </xf>
    <xf numFmtId="44" fontId="5" fillId="0" borderId="30" xfId="1" applyFont="1" applyFill="1" applyBorder="1" applyAlignment="1" applyProtection="1">
      <alignment horizontal="center"/>
      <protection locked="0"/>
    </xf>
    <xf numFmtId="44" fontId="5" fillId="0" borderId="27" xfId="1" applyFont="1" applyFill="1" applyBorder="1" applyAlignment="1" applyProtection="1">
      <alignment horizontal="center"/>
      <protection locked="0"/>
    </xf>
    <xf numFmtId="44" fontId="4" fillId="0" borderId="30" xfId="1" applyFont="1" applyBorder="1" applyAlignment="1" applyProtection="1">
      <alignment horizontal="center"/>
      <protection locked="0"/>
    </xf>
    <xf numFmtId="44" fontId="4" fillId="0" borderId="27" xfId="1" applyFont="1" applyBorder="1" applyAlignment="1" applyProtection="1">
      <alignment horizontal="center"/>
      <protection locked="0"/>
    </xf>
    <xf numFmtId="0" fontId="4" fillId="4" borderId="0" xfId="0" applyFont="1" applyFill="1" applyAlignment="1">
      <alignment horizontal="left" vertical="top"/>
    </xf>
    <xf numFmtId="0" fontId="5" fillId="2" borderId="0" xfId="0" applyFont="1" applyFill="1" applyAlignment="1">
      <alignment horizontal="center"/>
    </xf>
    <xf numFmtId="0" fontId="8" fillId="4" borderId="25" xfId="0" applyFont="1" applyFill="1" applyBorder="1" applyAlignment="1">
      <alignment horizontal="center"/>
    </xf>
    <xf numFmtId="2" fontId="24" fillId="0" borderId="30" xfId="0" applyNumberFormat="1" applyFont="1" applyBorder="1" applyAlignment="1" applyProtection="1">
      <alignment horizontal="center"/>
      <protection locked="0"/>
    </xf>
    <xf numFmtId="2" fontId="24" fillId="0" borderId="27" xfId="0" applyNumberFormat="1" applyFont="1" applyBorder="1" applyAlignment="1" applyProtection="1">
      <alignment horizontal="center"/>
      <protection locked="0"/>
    </xf>
    <xf numFmtId="0" fontId="4" fillId="0" borderId="30" xfId="0" applyFont="1" applyBorder="1" applyAlignment="1" applyProtection="1">
      <alignment horizontal="right"/>
      <protection locked="0"/>
    </xf>
    <xf numFmtId="0" fontId="4" fillId="0" borderId="27" xfId="0" applyFont="1" applyBorder="1" applyAlignment="1" applyProtection="1">
      <alignment horizontal="right"/>
      <protection locked="0"/>
    </xf>
    <xf numFmtId="166" fontId="25" fillId="0" borderId="25" xfId="0" applyNumberFormat="1" applyFont="1" applyBorder="1" applyAlignment="1" applyProtection="1">
      <alignment horizontal="center"/>
      <protection locked="0"/>
    </xf>
    <xf numFmtId="0" fontId="11" fillId="2" borderId="0" xfId="0" applyFont="1" applyFill="1" applyAlignment="1">
      <alignment horizontal="right"/>
    </xf>
    <xf numFmtId="0" fontId="8" fillId="4" borderId="30"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27" xfId="0" applyFont="1" applyFill="1" applyBorder="1" applyAlignment="1">
      <alignment horizontal="center" vertical="top" wrapText="1"/>
    </xf>
    <xf numFmtId="0" fontId="5" fillId="2" borderId="5" xfId="0" applyFont="1" applyFill="1" applyBorder="1" applyAlignment="1">
      <alignment horizontal="center"/>
    </xf>
    <xf numFmtId="0" fontId="5" fillId="2" borderId="7" xfId="0" applyFont="1" applyFill="1" applyBorder="1" applyAlignment="1">
      <alignment horizontal="center"/>
    </xf>
    <xf numFmtId="0" fontId="4" fillId="4" borderId="30" xfId="0" applyFont="1" applyFill="1" applyBorder="1" applyAlignment="1">
      <alignment horizontal="center" vertical="top"/>
    </xf>
    <xf numFmtId="0" fontId="4" fillId="4" borderId="31" xfId="0" applyFont="1" applyFill="1" applyBorder="1" applyAlignment="1">
      <alignment horizontal="center" vertical="top"/>
    </xf>
    <xf numFmtId="0" fontId="4" fillId="4" borderId="27" xfId="0" applyFont="1" applyFill="1" applyBorder="1" applyAlignment="1">
      <alignment horizontal="center" vertical="top"/>
    </xf>
    <xf numFmtId="0" fontId="5" fillId="2" borderId="25" xfId="0" applyFont="1" applyFill="1" applyBorder="1" applyAlignment="1">
      <alignment horizontal="center"/>
    </xf>
    <xf numFmtId="0" fontId="25" fillId="0" borderId="25" xfId="0" applyFont="1" applyBorder="1" applyAlignment="1" applyProtection="1">
      <alignment horizontal="left"/>
      <protection locked="0"/>
    </xf>
    <xf numFmtId="0" fontId="25" fillId="0" borderId="30" xfId="0" applyFont="1" applyBorder="1" applyAlignment="1" applyProtection="1">
      <alignment horizontal="center"/>
      <protection locked="0"/>
    </xf>
    <xf numFmtId="0" fontId="25" fillId="0" borderId="27" xfId="0" applyFont="1" applyBorder="1" applyAlignment="1" applyProtection="1">
      <alignment horizontal="center"/>
      <protection locked="0"/>
    </xf>
    <xf numFmtId="0" fontId="25" fillId="0" borderId="25" xfId="0" applyFont="1" applyBorder="1" applyAlignment="1" applyProtection="1">
      <alignment horizontal="center"/>
      <protection locked="0"/>
    </xf>
    <xf numFmtId="0" fontId="11" fillId="2" borderId="0" xfId="0" applyFont="1" applyFill="1" applyAlignment="1">
      <alignment horizontal="right" vertical="top"/>
    </xf>
    <xf numFmtId="0" fontId="4" fillId="0" borderId="25" xfId="0" applyFont="1" applyBorder="1" applyAlignment="1" applyProtection="1">
      <alignment horizontal="center" vertical="top"/>
      <protection locked="0"/>
    </xf>
    <xf numFmtId="0" fontId="11" fillId="2" borderId="0" xfId="0" applyFont="1" applyFill="1" applyAlignment="1">
      <alignment horizontal="left" vertical="top" wrapText="1"/>
    </xf>
    <xf numFmtId="0" fontId="4" fillId="0" borderId="38"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11" fillId="2" borderId="0" xfId="0" applyFont="1" applyFill="1" applyAlignment="1">
      <alignment horizontal="right" vertical="top" wrapText="1"/>
    </xf>
    <xf numFmtId="0" fontId="11" fillId="2" borderId="36" xfId="0" applyFont="1" applyFill="1" applyBorder="1" applyAlignment="1">
      <alignment horizontal="center" wrapText="1"/>
    </xf>
    <xf numFmtId="44" fontId="4" fillId="0" borderId="25" xfId="1" applyFont="1" applyFill="1" applyBorder="1" applyAlignment="1" applyProtection="1">
      <alignment horizontal="center"/>
      <protection locked="0"/>
    </xf>
    <xf numFmtId="44" fontId="4" fillId="0" borderId="25" xfId="1" applyFont="1" applyBorder="1" applyAlignment="1" applyProtection="1">
      <alignment horizontal="center"/>
      <protection locked="0"/>
    </xf>
    <xf numFmtId="0" fontId="4" fillId="0" borderId="25" xfId="0" applyFont="1" applyBorder="1" applyAlignment="1" applyProtection="1">
      <alignment horizontal="left"/>
      <protection locked="0"/>
    </xf>
    <xf numFmtId="0" fontId="11" fillId="2" borderId="4" xfId="0" applyFont="1" applyFill="1" applyBorder="1" applyAlignment="1">
      <alignment horizontal="center" wrapText="1"/>
    </xf>
    <xf numFmtId="44" fontId="4" fillId="0" borderId="4" xfId="1" applyFont="1" applyBorder="1" applyAlignment="1" applyProtection="1">
      <alignment horizontal="left" vertical="top" wrapText="1"/>
      <protection locked="0"/>
    </xf>
    <xf numFmtId="44" fontId="4" fillId="0" borderId="36" xfId="1" applyFont="1" applyBorder="1" applyAlignment="1" applyProtection="1">
      <alignment horizontal="left" vertical="top" wrapText="1"/>
      <protection locked="0"/>
    </xf>
  </cellXfs>
  <cellStyles count="3">
    <cellStyle name="Currency 2" xfId="1" xr:uid="{2BAA05F9-2DD3-421C-BF92-9A4E178FFBBA}"/>
    <cellStyle name="Normal" xfId="0" builtinId="0"/>
    <cellStyle name="Normal 2" xfId="2" xr:uid="{B85F3745-AA01-468C-AE77-6EF1E791E646}"/>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723900</xdr:colOff>
      <xdr:row>0</xdr:row>
      <xdr:rowOff>25400</xdr:rowOff>
    </xdr:from>
    <xdr:to>
      <xdr:col>4</xdr:col>
      <xdr:colOff>723900</xdr:colOff>
      <xdr:row>1</xdr:row>
      <xdr:rowOff>440489</xdr:rowOff>
    </xdr:to>
    <xdr:pic>
      <xdr:nvPicPr>
        <xdr:cNvPr id="2" name="Picture 1">
          <a:extLst>
            <a:ext uri="{FF2B5EF4-FFF2-40B4-BE49-F238E27FC236}">
              <a16:creationId xmlns:a16="http://schemas.microsoft.com/office/drawing/2014/main" id="{C8D1C790-4794-47DC-A525-73F89C29458E}"/>
            </a:ext>
          </a:extLst>
        </xdr:cNvPr>
        <xdr:cNvPicPr>
          <a:picLocks noChangeAspect="1"/>
        </xdr:cNvPicPr>
      </xdr:nvPicPr>
      <xdr:blipFill>
        <a:blip xmlns:r="http://schemas.openxmlformats.org/officeDocument/2006/relationships" r:embed="rId1"/>
        <a:stretch>
          <a:fillRect/>
        </a:stretch>
      </xdr:blipFill>
      <xdr:spPr>
        <a:xfrm>
          <a:off x="2019300" y="25400"/>
          <a:ext cx="2352675" cy="61511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FC58-A1A2-4187-AFC1-E364498D9B3B}">
  <sheetPr published="0" codeName="Sheet1">
    <tabColor theme="9" tint="0.79998168889431442"/>
  </sheetPr>
  <dimension ref="A1:H22"/>
  <sheetViews>
    <sheetView tabSelected="1" workbookViewId="0">
      <selection activeCell="C31" sqref="C31"/>
    </sheetView>
  </sheetViews>
  <sheetFormatPr defaultColWidth="11" defaultRowHeight="15.75" x14ac:dyDescent="0.25"/>
  <cols>
    <col min="1" max="5" width="19.875" style="179" customWidth="1"/>
    <col min="6" max="6" width="11" style="179"/>
    <col min="7" max="8" width="11" style="181"/>
  </cols>
  <sheetData>
    <row r="1" spans="1:6" x14ac:dyDescent="0.25">
      <c r="F1" s="180"/>
    </row>
    <row r="2" spans="1:6" x14ac:dyDescent="0.25">
      <c r="A2" s="261" t="s">
        <v>290</v>
      </c>
      <c r="B2" s="261"/>
      <c r="C2" s="261"/>
      <c r="D2" s="261"/>
      <c r="E2" s="261"/>
    </row>
    <row r="3" spans="1:6" x14ac:dyDescent="0.25">
      <c r="A3" s="261"/>
      <c r="B3" s="261"/>
      <c r="C3" s="261"/>
      <c r="D3" s="261"/>
      <c r="E3" s="261"/>
    </row>
    <row r="4" spans="1:6" x14ac:dyDescent="0.25">
      <c r="A4" s="261"/>
      <c r="B4" s="261"/>
      <c r="C4" s="261"/>
      <c r="D4" s="261"/>
      <c r="E4" s="261"/>
    </row>
    <row r="5" spans="1:6" x14ac:dyDescent="0.25">
      <c r="A5" s="261"/>
      <c r="B5" s="261"/>
      <c r="C5" s="261"/>
      <c r="D5" s="261"/>
      <c r="E5" s="261"/>
    </row>
    <row r="6" spans="1:6" x14ac:dyDescent="0.25">
      <c r="A6" s="261"/>
      <c r="B6" s="261"/>
      <c r="C6" s="261"/>
      <c r="D6" s="261"/>
      <c r="E6" s="261"/>
    </row>
    <row r="7" spans="1:6" x14ac:dyDescent="0.25">
      <c r="A7" s="261"/>
      <c r="B7" s="261"/>
      <c r="C7" s="261"/>
      <c r="D7" s="261"/>
      <c r="E7" s="261"/>
    </row>
    <row r="8" spans="1:6" x14ac:dyDescent="0.25">
      <c r="A8" s="261"/>
      <c r="B8" s="261"/>
      <c r="C8" s="261"/>
      <c r="D8" s="261"/>
      <c r="E8" s="261"/>
    </row>
    <row r="9" spans="1:6" x14ac:dyDescent="0.25">
      <c r="A9" s="261"/>
      <c r="B9" s="261"/>
      <c r="C9" s="261"/>
      <c r="D9" s="261"/>
      <c r="E9" s="261"/>
    </row>
    <row r="10" spans="1:6" x14ac:dyDescent="0.25">
      <c r="A10" s="261"/>
      <c r="B10" s="261"/>
      <c r="C10" s="261"/>
      <c r="D10" s="261"/>
      <c r="E10" s="261"/>
    </row>
    <row r="11" spans="1:6" x14ac:dyDescent="0.25">
      <c r="A11" s="261"/>
      <c r="B11" s="261"/>
      <c r="C11" s="261"/>
      <c r="D11" s="261"/>
      <c r="E11" s="261"/>
    </row>
    <row r="12" spans="1:6" ht="40.5" customHeight="1" x14ac:dyDescent="0.25">
      <c r="A12" s="261"/>
      <c r="B12" s="261"/>
      <c r="C12" s="261"/>
      <c r="D12" s="261"/>
      <c r="E12" s="261"/>
    </row>
    <row r="13" spans="1:6" x14ac:dyDescent="0.25">
      <c r="A13" s="261"/>
      <c r="B13" s="261"/>
      <c r="C13" s="261"/>
      <c r="D13" s="261"/>
      <c r="E13" s="261"/>
    </row>
    <row r="14" spans="1:6" x14ac:dyDescent="0.25">
      <c r="A14" s="261"/>
      <c r="B14" s="261"/>
      <c r="C14" s="261"/>
      <c r="D14" s="261"/>
      <c r="E14" s="261"/>
    </row>
    <row r="15" spans="1:6" x14ac:dyDescent="0.25">
      <c r="A15" s="261"/>
      <c r="B15" s="261"/>
      <c r="C15" s="261"/>
      <c r="D15" s="261"/>
      <c r="E15" s="261"/>
    </row>
    <row r="16" spans="1:6" x14ac:dyDescent="0.25">
      <c r="A16" s="261"/>
      <c r="B16" s="261"/>
      <c r="C16" s="261"/>
      <c r="D16" s="261"/>
      <c r="E16" s="261"/>
    </row>
    <row r="17" spans="1:5" x14ac:dyDescent="0.25">
      <c r="A17" s="261"/>
      <c r="B17" s="261"/>
      <c r="C17" s="261"/>
      <c r="D17" s="261"/>
      <c r="E17" s="261"/>
    </row>
    <row r="18" spans="1:5" x14ac:dyDescent="0.25">
      <c r="A18" s="261"/>
      <c r="B18" s="261"/>
      <c r="C18" s="261"/>
      <c r="D18" s="261"/>
      <c r="E18" s="261"/>
    </row>
    <row r="19" spans="1:5" x14ac:dyDescent="0.25">
      <c r="A19" s="261"/>
      <c r="B19" s="261"/>
      <c r="C19" s="261"/>
      <c r="D19" s="261"/>
      <c r="E19" s="261"/>
    </row>
    <row r="20" spans="1:5" x14ac:dyDescent="0.25">
      <c r="A20" s="261"/>
      <c r="B20" s="261"/>
      <c r="C20" s="261"/>
      <c r="D20" s="261"/>
      <c r="E20" s="261"/>
    </row>
    <row r="21" spans="1:5" x14ac:dyDescent="0.25">
      <c r="A21" s="261"/>
      <c r="B21" s="261"/>
      <c r="C21" s="261"/>
      <c r="D21" s="261"/>
      <c r="E21" s="261"/>
    </row>
    <row r="22" spans="1:5" x14ac:dyDescent="0.25">
      <c r="A22" s="261"/>
      <c r="B22" s="261"/>
      <c r="C22" s="261"/>
      <c r="D22" s="261"/>
      <c r="E22" s="261"/>
    </row>
  </sheetData>
  <mergeCells count="1">
    <mergeCell ref="A2:E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1E7DA-5FCA-4BF8-917F-A52D40CC4F30}">
  <sheetPr codeName="Sheet2">
    <tabColor theme="9" tint="0.79998168889431442"/>
  </sheetPr>
  <dimension ref="A1:AC23"/>
  <sheetViews>
    <sheetView topLeftCell="H1" workbookViewId="0">
      <selection activeCell="H9" sqref="H9:M9"/>
    </sheetView>
  </sheetViews>
  <sheetFormatPr defaultRowHeight="15.75" x14ac:dyDescent="0.25"/>
  <cols>
    <col min="1" max="1" width="27" style="27" customWidth="1"/>
    <col min="2" max="2" width="11.625" style="28" customWidth="1"/>
    <col min="3" max="3" width="12.875" style="28" customWidth="1"/>
    <col min="4" max="4" width="10" style="28" customWidth="1"/>
    <col min="5" max="5" width="14" style="29" customWidth="1"/>
    <col min="6" max="7" width="9.125" style="2" bestFit="1" customWidth="1"/>
    <col min="8" max="8" width="31.5" style="2" customWidth="1"/>
    <col min="9" max="10" width="10.375" style="2" customWidth="1"/>
    <col min="11" max="11" width="11.25" style="28" customWidth="1"/>
    <col min="12" max="12" width="10.25" style="30" customWidth="1"/>
    <col min="13" max="13" width="10.5" style="30" customWidth="1"/>
    <col min="14" max="16" width="9.125" style="2" bestFit="1" customWidth="1"/>
    <col min="17" max="18" width="9.125" style="2" customWidth="1"/>
    <col min="19" max="22" width="9.125" style="2" bestFit="1" customWidth="1"/>
  </cols>
  <sheetData>
    <row r="1" spans="1:13" ht="33" customHeight="1" x14ac:dyDescent="0.25">
      <c r="A1" s="276" t="s">
        <v>337</v>
      </c>
      <c r="B1" s="277"/>
      <c r="C1" s="277"/>
      <c r="D1" s="277"/>
      <c r="E1" s="277"/>
      <c r="H1" s="276" t="s">
        <v>0</v>
      </c>
      <c r="I1" s="277"/>
      <c r="J1" s="277"/>
      <c r="K1" s="277"/>
      <c r="L1" s="277"/>
      <c r="M1" s="277"/>
    </row>
    <row r="2" spans="1:13" ht="21" customHeight="1" x14ac:dyDescent="0.25">
      <c r="A2" s="3"/>
      <c r="B2" s="4"/>
      <c r="C2" s="4"/>
      <c r="D2" s="278" t="s">
        <v>1</v>
      </c>
      <c r="E2" s="279"/>
      <c r="H2" s="3"/>
      <c r="I2" s="5"/>
      <c r="J2" s="6"/>
      <c r="K2" s="4"/>
      <c r="L2" s="280" t="s">
        <v>2</v>
      </c>
      <c r="M2" s="281"/>
    </row>
    <row r="3" spans="1:13" ht="25.5" customHeight="1" x14ac:dyDescent="0.25">
      <c r="A3" s="3"/>
      <c r="B3" s="7" t="s">
        <v>3</v>
      </c>
      <c r="C3" s="7" t="s">
        <v>329</v>
      </c>
      <c r="D3" s="8" t="s">
        <v>4</v>
      </c>
      <c r="E3" s="9" t="s">
        <v>5</v>
      </c>
      <c r="H3" s="3"/>
      <c r="I3" s="7" t="s">
        <v>330</v>
      </c>
      <c r="J3" s="7" t="s">
        <v>331</v>
      </c>
      <c r="K3" s="7" t="s">
        <v>329</v>
      </c>
      <c r="L3" s="10" t="s">
        <v>6</v>
      </c>
      <c r="M3" s="9" t="s">
        <v>7</v>
      </c>
    </row>
    <row r="4" spans="1:13" s="2" customFormat="1" x14ac:dyDescent="0.25">
      <c r="A4" s="282" t="s">
        <v>8</v>
      </c>
      <c r="B4" s="267"/>
      <c r="C4" s="267"/>
      <c r="D4" s="267"/>
      <c r="E4" s="268"/>
      <c r="H4" s="283" t="s">
        <v>8</v>
      </c>
      <c r="I4" s="270"/>
      <c r="J4" s="270"/>
      <c r="K4" s="270"/>
      <c r="L4" s="270"/>
      <c r="M4" s="271"/>
    </row>
    <row r="5" spans="1:13" s="2" customFormat="1" x14ac:dyDescent="0.25">
      <c r="A5" s="11" t="s">
        <v>9</v>
      </c>
      <c r="B5" s="12">
        <v>760</v>
      </c>
      <c r="C5" s="12">
        <v>805.8</v>
      </c>
      <c r="D5" s="13">
        <v>45.799999999999955</v>
      </c>
      <c r="E5" s="14">
        <v>6.0263157894736782E-2</v>
      </c>
      <c r="H5" s="11" t="s">
        <v>9</v>
      </c>
      <c r="I5" s="12">
        <v>594</v>
      </c>
      <c r="J5" s="12">
        <v>687</v>
      </c>
      <c r="K5" s="12">
        <v>805.8</v>
      </c>
      <c r="L5" s="15">
        <v>0.35656565656565647</v>
      </c>
      <c r="M5" s="14">
        <v>0.17292576419213967</v>
      </c>
    </row>
    <row r="6" spans="1:13" s="2" customFormat="1" x14ac:dyDescent="0.25">
      <c r="A6" s="11" t="s">
        <v>10</v>
      </c>
      <c r="B6" s="12">
        <v>461</v>
      </c>
      <c r="C6" s="12">
        <v>460.92857142857144</v>
      </c>
      <c r="D6" s="13">
        <v>-7.1428571428555188E-2</v>
      </c>
      <c r="E6" s="14">
        <v>-1.5494267121161646E-4</v>
      </c>
      <c r="H6" s="11" t="s">
        <v>10</v>
      </c>
      <c r="I6" s="12">
        <v>332</v>
      </c>
      <c r="J6" s="12">
        <v>414</v>
      </c>
      <c r="K6" s="12">
        <v>460.92857142857144</v>
      </c>
      <c r="L6" s="15">
        <v>0.38833907056798628</v>
      </c>
      <c r="M6" s="14">
        <v>0.11335403726708078</v>
      </c>
    </row>
    <row r="7" spans="1:13" s="2" customFormat="1" x14ac:dyDescent="0.25">
      <c r="A7" s="11" t="s">
        <v>11</v>
      </c>
      <c r="B7" s="12">
        <v>1221</v>
      </c>
      <c r="C7" s="12">
        <v>1257.51</v>
      </c>
      <c r="D7" s="13">
        <v>36.509999999999991</v>
      </c>
      <c r="E7" s="14">
        <v>2.9901719901719893E-2</v>
      </c>
      <c r="H7" s="11" t="s">
        <v>11</v>
      </c>
      <c r="I7" s="12">
        <v>926</v>
      </c>
      <c r="J7" s="12">
        <v>1101</v>
      </c>
      <c r="K7" s="12">
        <v>1257.51</v>
      </c>
      <c r="L7" s="15">
        <v>0.35800215982721384</v>
      </c>
      <c r="M7" s="14">
        <v>0.1421525885558583</v>
      </c>
    </row>
    <row r="8" spans="1:13" s="2" customFormat="1" x14ac:dyDescent="0.25">
      <c r="A8" s="11" t="s">
        <v>12</v>
      </c>
      <c r="B8" s="16">
        <v>102</v>
      </c>
      <c r="C8" s="16">
        <v>104.7925</v>
      </c>
      <c r="D8" s="13">
        <v>2.792500000000004</v>
      </c>
      <c r="E8" s="14">
        <v>2.7377450980392196E-2</v>
      </c>
      <c r="H8" s="11" t="s">
        <v>12</v>
      </c>
      <c r="I8" s="16">
        <v>77</v>
      </c>
      <c r="J8" s="16">
        <v>92</v>
      </c>
      <c r="K8" s="16">
        <v>104.7925</v>
      </c>
      <c r="L8" s="15">
        <v>0.36094155844155851</v>
      </c>
      <c r="M8" s="14">
        <v>0.1390489130434783</v>
      </c>
    </row>
    <row r="9" spans="1:13" s="2" customFormat="1" x14ac:dyDescent="0.25">
      <c r="A9" s="266" t="s">
        <v>13</v>
      </c>
      <c r="B9" s="267"/>
      <c r="C9" s="267"/>
      <c r="D9" s="267"/>
      <c r="E9" s="268"/>
      <c r="H9" s="269" t="s">
        <v>13</v>
      </c>
      <c r="I9" s="270"/>
      <c r="J9" s="270"/>
      <c r="K9" s="270"/>
      <c r="L9" s="270"/>
      <c r="M9" s="271"/>
    </row>
    <row r="10" spans="1:13" s="2" customFormat="1" x14ac:dyDescent="0.25">
      <c r="A10" s="11" t="s">
        <v>9</v>
      </c>
      <c r="B10" s="12">
        <v>1169</v>
      </c>
      <c r="C10" s="12">
        <v>1225.8</v>
      </c>
      <c r="D10" s="13">
        <v>56.799999999999955</v>
      </c>
      <c r="E10" s="14">
        <v>4.8588537211291666E-2</v>
      </c>
      <c r="H10" s="11" t="s">
        <v>9</v>
      </c>
      <c r="I10" s="12">
        <v>923</v>
      </c>
      <c r="J10" s="12">
        <v>1025</v>
      </c>
      <c r="K10" s="12">
        <v>1225.8</v>
      </c>
      <c r="L10" s="15">
        <v>0.32806067172264353</v>
      </c>
      <c r="M10" s="14">
        <v>0.1959024390243902</v>
      </c>
    </row>
    <row r="11" spans="1:13" s="2" customFormat="1" x14ac:dyDescent="0.25">
      <c r="A11" s="11" t="s">
        <v>10</v>
      </c>
      <c r="B11" s="12">
        <v>738</v>
      </c>
      <c r="C11" s="12">
        <v>733.74489795918362</v>
      </c>
      <c r="D11" s="13">
        <v>-4.2551020408163822</v>
      </c>
      <c r="E11" s="14">
        <v>-5.7657209225154228E-3</v>
      </c>
      <c r="H11" s="11" t="s">
        <v>10</v>
      </c>
      <c r="I11" s="12">
        <v>530</v>
      </c>
      <c r="J11" s="12">
        <v>728</v>
      </c>
      <c r="K11" s="12">
        <v>733.74489795918362</v>
      </c>
      <c r="L11" s="15">
        <v>0.38442433577204455</v>
      </c>
      <c r="M11" s="14">
        <v>7.8913433505269481E-3</v>
      </c>
    </row>
    <row r="12" spans="1:13" s="2" customFormat="1" x14ac:dyDescent="0.25">
      <c r="A12" s="11" t="s">
        <v>11</v>
      </c>
      <c r="B12" s="12">
        <v>1907</v>
      </c>
      <c r="C12" s="12">
        <v>1944.87</v>
      </c>
      <c r="D12" s="13">
        <v>37.869999999999891</v>
      </c>
      <c r="E12" s="14">
        <v>1.9858416360776031E-2</v>
      </c>
      <c r="H12" s="11" t="s">
        <v>11</v>
      </c>
      <c r="I12" s="12">
        <v>1453</v>
      </c>
      <c r="J12" s="12">
        <v>1753</v>
      </c>
      <c r="K12" s="12">
        <v>1944.87</v>
      </c>
      <c r="L12" s="15">
        <v>0.33852030282174805</v>
      </c>
      <c r="M12" s="14">
        <v>0.10945236737022242</v>
      </c>
    </row>
    <row r="13" spans="1:13" s="2" customFormat="1" x14ac:dyDescent="0.25">
      <c r="A13" s="11" t="s">
        <v>12</v>
      </c>
      <c r="B13" s="12">
        <v>159</v>
      </c>
      <c r="C13" s="12">
        <v>162.07249999999999</v>
      </c>
      <c r="D13" s="13">
        <v>3.0724999999999909</v>
      </c>
      <c r="E13" s="14">
        <v>1.9323899371069125E-2</v>
      </c>
      <c r="H13" s="11" t="s">
        <v>12</v>
      </c>
      <c r="I13" s="12">
        <v>121</v>
      </c>
      <c r="J13" s="12">
        <v>146</v>
      </c>
      <c r="K13" s="12">
        <v>162.07249999999999</v>
      </c>
      <c r="L13" s="15">
        <v>0.33944214876033052</v>
      </c>
      <c r="M13" s="14">
        <v>0.1100856164383561</v>
      </c>
    </row>
    <row r="14" spans="1:13" s="2" customFormat="1" x14ac:dyDescent="0.25">
      <c r="A14" s="266" t="s">
        <v>14</v>
      </c>
      <c r="B14" s="267"/>
      <c r="C14" s="267"/>
      <c r="D14" s="267"/>
      <c r="E14" s="268"/>
      <c r="H14" s="269" t="s">
        <v>14</v>
      </c>
      <c r="I14" s="270"/>
      <c r="J14" s="270"/>
      <c r="K14" s="270"/>
      <c r="L14" s="270"/>
      <c r="M14" s="271"/>
    </row>
    <row r="15" spans="1:13" s="2" customFormat="1" x14ac:dyDescent="0.25">
      <c r="A15" s="11" t="s">
        <v>9</v>
      </c>
      <c r="B15" s="12">
        <v>1991</v>
      </c>
      <c r="C15" s="12">
        <v>2032.52</v>
      </c>
      <c r="D15" s="13">
        <v>41.519999999999982</v>
      </c>
      <c r="E15" s="14">
        <v>2.085384229030637E-2</v>
      </c>
      <c r="H15" s="11" t="s">
        <v>9</v>
      </c>
      <c r="I15" s="12">
        <v>1575</v>
      </c>
      <c r="J15" s="12">
        <v>1820</v>
      </c>
      <c r="K15" s="12">
        <v>2032.52</v>
      </c>
      <c r="L15" s="15">
        <v>0.29048888888888885</v>
      </c>
      <c r="M15" s="14">
        <v>0.11676923076923076</v>
      </c>
    </row>
    <row r="16" spans="1:13" s="2" customFormat="1" x14ac:dyDescent="0.25">
      <c r="A16" s="11" t="s">
        <v>10</v>
      </c>
      <c r="B16" s="12">
        <v>659</v>
      </c>
      <c r="C16" s="12">
        <v>668.72448979591832</v>
      </c>
      <c r="D16" s="13">
        <v>9.7244897959183163</v>
      </c>
      <c r="E16" s="14">
        <v>1.4756433681211406E-2</v>
      </c>
      <c r="H16" s="11" t="s">
        <v>10</v>
      </c>
      <c r="I16" s="12">
        <v>487</v>
      </c>
      <c r="J16" s="12">
        <v>649</v>
      </c>
      <c r="K16" s="12">
        <v>668.72448979591832</v>
      </c>
      <c r="L16" s="15">
        <v>0.37315090307170085</v>
      </c>
      <c r="M16" s="14">
        <v>3.0392126033772445E-2</v>
      </c>
    </row>
    <row r="17" spans="1:29" s="2" customFormat="1" x14ac:dyDescent="0.25">
      <c r="A17" s="11" t="s">
        <v>11</v>
      </c>
      <c r="B17" s="12">
        <v>2650</v>
      </c>
      <c r="C17" s="12">
        <v>2687.87</v>
      </c>
      <c r="D17" s="13">
        <v>37.869999999999891</v>
      </c>
      <c r="E17" s="14">
        <v>1.4290566037735809E-2</v>
      </c>
      <c r="H17" s="11" t="s">
        <v>11</v>
      </c>
      <c r="I17" s="12">
        <v>2053</v>
      </c>
      <c r="J17" s="12">
        <v>2469</v>
      </c>
      <c r="K17" s="12">
        <v>2687.87</v>
      </c>
      <c r="L17" s="15">
        <v>0.30924013638577685</v>
      </c>
      <c r="M17" s="14">
        <v>8.8647225597407814E-2</v>
      </c>
    </row>
    <row r="18" spans="1:29" s="2" customFormat="1" ht="16.5" thickBot="1" x14ac:dyDescent="0.3">
      <c r="A18" s="17" t="s">
        <v>12</v>
      </c>
      <c r="B18" s="18">
        <v>221</v>
      </c>
      <c r="C18" s="18">
        <v>223.98916666666665</v>
      </c>
      <c r="D18" s="13">
        <v>2.9891666666666481</v>
      </c>
      <c r="E18" s="14">
        <v>1.3525641025640942E-2</v>
      </c>
      <c r="H18" s="17" t="s">
        <v>12</v>
      </c>
      <c r="I18" s="18">
        <v>171</v>
      </c>
      <c r="J18" s="18">
        <v>206</v>
      </c>
      <c r="K18" s="12">
        <v>223.98916666666665</v>
      </c>
      <c r="L18" s="15">
        <v>0.30987816764132542</v>
      </c>
      <c r="M18" s="14">
        <v>8.7326051779935188E-2</v>
      </c>
    </row>
    <row r="19" spans="1:29" s="20" customFormat="1" x14ac:dyDescent="0.25">
      <c r="A19" s="272" t="s">
        <v>335</v>
      </c>
      <c r="B19" s="273"/>
      <c r="C19" s="273"/>
      <c r="D19" s="273"/>
      <c r="E19" s="273"/>
      <c r="F19" s="19"/>
      <c r="G19" s="19"/>
      <c r="H19" s="274" t="s">
        <v>336</v>
      </c>
      <c r="I19" s="275"/>
      <c r="J19" s="275"/>
      <c r="K19" s="275"/>
      <c r="L19" s="275"/>
      <c r="M19" s="275"/>
      <c r="N19" s="19"/>
      <c r="O19" s="19"/>
      <c r="P19" s="19"/>
      <c r="Q19" s="19"/>
      <c r="R19" s="19"/>
      <c r="S19" s="19"/>
      <c r="T19" s="19"/>
      <c r="U19" s="19"/>
      <c r="V19" s="19"/>
    </row>
    <row r="20" spans="1:29" s="25" customFormat="1" x14ac:dyDescent="0.25">
      <c r="A20" s="262" t="s">
        <v>15</v>
      </c>
      <c r="B20" s="263"/>
      <c r="C20" s="263"/>
      <c r="D20" s="263"/>
      <c r="E20" s="263"/>
      <c r="F20" s="22"/>
      <c r="G20" s="22"/>
      <c r="H20" s="22"/>
      <c r="I20" s="22"/>
      <c r="J20" s="22"/>
      <c r="K20" s="22"/>
      <c r="L20" s="23"/>
      <c r="M20" s="23"/>
      <c r="N20" s="24"/>
      <c r="O20" s="24"/>
      <c r="P20" s="24"/>
      <c r="Q20" s="24"/>
      <c r="R20" s="24"/>
      <c r="S20" s="24"/>
      <c r="T20" s="24"/>
      <c r="U20" s="24"/>
      <c r="V20" s="24"/>
      <c r="W20" s="24"/>
      <c r="X20" s="24"/>
      <c r="Y20" s="24"/>
      <c r="Z20" s="24"/>
      <c r="AA20" s="24"/>
      <c r="AB20" s="24"/>
      <c r="AC20" s="24"/>
    </row>
    <row r="21" spans="1:29" s="25" customFormat="1" ht="27" customHeight="1" x14ac:dyDescent="0.25">
      <c r="A21" s="262" t="s">
        <v>16</v>
      </c>
      <c r="B21" s="263"/>
      <c r="C21" s="263"/>
      <c r="D21" s="263"/>
      <c r="E21" s="263"/>
      <c r="F21" s="22"/>
      <c r="G21" s="22"/>
      <c r="H21" s="22"/>
      <c r="I21" s="22"/>
      <c r="J21" s="22"/>
      <c r="K21" s="22"/>
      <c r="L21" s="23"/>
      <c r="M21" s="23"/>
      <c r="N21" s="24"/>
      <c r="O21" s="24"/>
      <c r="P21" s="24"/>
      <c r="Q21" s="24"/>
      <c r="R21" s="24"/>
      <c r="S21" s="24"/>
      <c r="T21" s="24"/>
      <c r="U21" s="24"/>
      <c r="V21" s="24"/>
      <c r="W21" s="24"/>
      <c r="X21" s="24"/>
      <c r="Y21" s="24"/>
      <c r="Z21" s="24"/>
      <c r="AA21" s="24"/>
      <c r="AB21" s="24"/>
      <c r="AC21" s="24"/>
    </row>
    <row r="22" spans="1:29" s="25" customFormat="1" x14ac:dyDescent="0.25">
      <c r="A22" s="264" t="s">
        <v>17</v>
      </c>
      <c r="B22" s="265"/>
      <c r="C22" s="265"/>
      <c r="D22" s="265"/>
      <c r="E22" s="265"/>
      <c r="F22" s="22"/>
      <c r="G22" s="22"/>
      <c r="H22" s="22"/>
      <c r="I22" s="22"/>
      <c r="J22" s="22"/>
      <c r="K22" s="22"/>
      <c r="L22" s="23"/>
      <c r="M22" s="23"/>
      <c r="N22" s="24"/>
      <c r="O22" s="24"/>
      <c r="P22" s="24"/>
      <c r="Q22" s="24"/>
      <c r="R22" s="24"/>
      <c r="S22" s="24"/>
      <c r="T22" s="24"/>
      <c r="U22" s="24"/>
      <c r="V22" s="24"/>
      <c r="W22" s="24"/>
      <c r="X22" s="24"/>
      <c r="Y22" s="24"/>
      <c r="Z22" s="24"/>
      <c r="AA22" s="24"/>
      <c r="AB22" s="24"/>
      <c r="AC22" s="24"/>
    </row>
    <row r="23" spans="1:29" s="25" customFormat="1" x14ac:dyDescent="0.25">
      <c r="A23" s="264" t="s">
        <v>18</v>
      </c>
      <c r="B23" s="265"/>
      <c r="C23" s="265"/>
      <c r="D23" s="265"/>
      <c r="E23" s="265"/>
      <c r="F23" s="22"/>
      <c r="G23" s="22"/>
      <c r="H23" s="22"/>
      <c r="I23" s="22"/>
      <c r="J23" s="22"/>
      <c r="K23" s="22"/>
      <c r="L23" s="23"/>
      <c r="M23" s="23"/>
      <c r="N23" s="24"/>
      <c r="O23" s="24"/>
      <c r="P23" s="24"/>
      <c r="Q23" s="24"/>
      <c r="R23" s="24"/>
      <c r="S23" s="24"/>
      <c r="T23" s="24"/>
      <c r="U23" s="24"/>
      <c r="V23" s="24"/>
      <c r="W23" s="24"/>
      <c r="X23" s="24"/>
      <c r="Y23" s="24"/>
      <c r="Z23" s="24"/>
      <c r="AA23" s="24"/>
      <c r="AB23" s="24"/>
      <c r="AC23" s="24"/>
    </row>
  </sheetData>
  <mergeCells count="16">
    <mergeCell ref="A1:E1"/>
    <mergeCell ref="H1:M1"/>
    <mergeCell ref="D2:E2"/>
    <mergeCell ref="L2:M2"/>
    <mergeCell ref="A4:E4"/>
    <mergeCell ref="H4:M4"/>
    <mergeCell ref="H9:M9"/>
    <mergeCell ref="A14:E14"/>
    <mergeCell ref="H14:M14"/>
    <mergeCell ref="A19:E19"/>
    <mergeCell ref="H19:M19"/>
    <mergeCell ref="A20:E20"/>
    <mergeCell ref="A21:E21"/>
    <mergeCell ref="A22:E22"/>
    <mergeCell ref="A23:E23"/>
    <mergeCell ref="A9:E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F79B8-047F-4C11-8AA0-FFB36B4FD1C6}">
  <sheetPr codeName="Sheet3">
    <tabColor theme="9" tint="0.79998168889431442"/>
  </sheetPr>
  <dimension ref="A1:AC130"/>
  <sheetViews>
    <sheetView workbookViewId="0">
      <pane xSplit="1" ySplit="4" topLeftCell="B5" activePane="bottomRight" state="frozen"/>
      <selection pane="topRight" activeCell="B1" sqref="B1"/>
      <selection pane="bottomLeft" activeCell="A5" sqref="A5"/>
      <selection pane="bottomRight" activeCell="H55" sqref="H55"/>
    </sheetView>
  </sheetViews>
  <sheetFormatPr defaultRowHeight="15.75" x14ac:dyDescent="0.25"/>
  <cols>
    <col min="1" max="1" width="34.5" style="27" customWidth="1"/>
    <col min="2" max="2" width="10.125" style="28" bestFit="1" customWidth="1"/>
    <col min="3" max="3" width="10.125" style="28" customWidth="1"/>
    <col min="4" max="5" width="10" style="28" customWidth="1"/>
    <col min="6" max="6" width="10" style="28" bestFit="1" customWidth="1"/>
    <col min="7" max="7" width="10.75" style="28" customWidth="1"/>
    <col min="8" max="8" width="10.5" style="28" customWidth="1"/>
    <col min="9" max="9" width="10" style="28" customWidth="1"/>
    <col min="10" max="10" width="10" style="28" bestFit="1" customWidth="1"/>
    <col min="11" max="11" width="10" style="28" customWidth="1"/>
    <col min="12" max="12" width="10.5" style="28" customWidth="1"/>
    <col min="13" max="13" width="10.375" style="28" customWidth="1"/>
    <col min="14" max="17" width="9.125" style="2" bestFit="1" customWidth="1"/>
    <col min="18" max="19" width="9.125" style="2" customWidth="1"/>
    <col min="20" max="23" width="9.125" style="2" bestFit="1" customWidth="1"/>
    <col min="24" max="25" width="9.125" style="2" customWidth="1"/>
    <col min="26" max="29" width="9.125" style="2" bestFit="1" customWidth="1"/>
  </cols>
  <sheetData>
    <row r="1" spans="1:13" ht="33" customHeight="1" x14ac:dyDescent="0.25">
      <c r="A1" s="276" t="s">
        <v>333</v>
      </c>
      <c r="B1" s="277"/>
      <c r="C1" s="277"/>
      <c r="D1" s="277"/>
      <c r="E1" s="277"/>
      <c r="F1" s="277"/>
      <c r="G1" s="277"/>
      <c r="H1" s="277"/>
      <c r="I1" s="277"/>
      <c r="J1" s="277"/>
      <c r="K1" s="277"/>
      <c r="L1" s="277"/>
      <c r="M1" s="284"/>
    </row>
    <row r="2" spans="1:13" x14ac:dyDescent="0.25">
      <c r="A2" s="3"/>
      <c r="B2" s="285" t="s">
        <v>8</v>
      </c>
      <c r="C2" s="286"/>
      <c r="D2" s="286"/>
      <c r="E2" s="287"/>
      <c r="F2" s="285" t="s">
        <v>19</v>
      </c>
      <c r="G2" s="286"/>
      <c r="H2" s="286"/>
      <c r="I2" s="287"/>
      <c r="J2" s="286" t="s">
        <v>14</v>
      </c>
      <c r="K2" s="286"/>
      <c r="L2" s="286"/>
      <c r="M2" s="287"/>
    </row>
    <row r="3" spans="1:13" x14ac:dyDescent="0.25">
      <c r="A3" s="3"/>
      <c r="B3" s="31" t="s">
        <v>20</v>
      </c>
      <c r="C3" s="32" t="s">
        <v>21</v>
      </c>
      <c r="D3" s="32" t="s">
        <v>22</v>
      </c>
      <c r="E3" s="33" t="s">
        <v>23</v>
      </c>
      <c r="F3" s="31" t="s">
        <v>20</v>
      </c>
      <c r="G3" s="32" t="s">
        <v>21</v>
      </c>
      <c r="H3" s="32" t="s">
        <v>22</v>
      </c>
      <c r="I3" s="33" t="s">
        <v>23</v>
      </c>
      <c r="J3" s="32" t="s">
        <v>20</v>
      </c>
      <c r="K3" s="32" t="s">
        <v>21</v>
      </c>
      <c r="L3" s="32" t="s">
        <v>22</v>
      </c>
      <c r="M3" s="33" t="s">
        <v>23</v>
      </c>
    </row>
    <row r="4" spans="1:13" x14ac:dyDescent="0.25">
      <c r="A4" s="34"/>
      <c r="B4" s="35" t="s">
        <v>24</v>
      </c>
      <c r="C4" s="36" t="s">
        <v>24</v>
      </c>
      <c r="D4" s="36" t="s">
        <v>24</v>
      </c>
      <c r="E4" s="37" t="s">
        <v>25</v>
      </c>
      <c r="F4" s="35" t="s">
        <v>24</v>
      </c>
      <c r="G4" s="36" t="s">
        <v>24</v>
      </c>
      <c r="H4" s="36" t="s">
        <v>24</v>
      </c>
      <c r="I4" s="37" t="s">
        <v>25</v>
      </c>
      <c r="J4" s="36" t="s">
        <v>24</v>
      </c>
      <c r="K4" s="36" t="s">
        <v>24</v>
      </c>
      <c r="L4" s="36" t="s">
        <v>24</v>
      </c>
      <c r="M4" s="37" t="s">
        <v>25</v>
      </c>
    </row>
    <row r="5" spans="1:13" x14ac:dyDescent="0.25">
      <c r="A5" s="38" t="s">
        <v>26</v>
      </c>
      <c r="B5" s="183">
        <v>1308</v>
      </c>
      <c r="C5" s="184">
        <v>62</v>
      </c>
      <c r="D5" s="28">
        <v>1370</v>
      </c>
      <c r="E5" s="40">
        <v>114.16666666666667</v>
      </c>
      <c r="F5" s="183">
        <v>2700</v>
      </c>
      <c r="G5" s="184">
        <v>62</v>
      </c>
      <c r="H5" s="28">
        <v>2762</v>
      </c>
      <c r="I5" s="40">
        <v>230.16666666666666</v>
      </c>
      <c r="J5" s="183">
        <v>5712</v>
      </c>
      <c r="K5" s="184">
        <v>62</v>
      </c>
      <c r="L5" s="28">
        <v>5774</v>
      </c>
      <c r="M5" s="40">
        <v>481.16666666666669</v>
      </c>
    </row>
    <row r="6" spans="1:13" x14ac:dyDescent="0.25">
      <c r="A6" s="98" t="s">
        <v>27</v>
      </c>
      <c r="B6" s="104">
        <v>612</v>
      </c>
      <c r="C6" s="105">
        <v>305</v>
      </c>
      <c r="D6" s="105">
        <v>917</v>
      </c>
      <c r="E6" s="106">
        <v>76.416666666666671</v>
      </c>
      <c r="F6" s="104">
        <v>1224</v>
      </c>
      <c r="G6" s="105">
        <v>305</v>
      </c>
      <c r="H6" s="105">
        <v>1529</v>
      </c>
      <c r="I6" s="106">
        <v>127.41666666666667</v>
      </c>
      <c r="J6" s="104">
        <v>1860</v>
      </c>
      <c r="K6" s="105">
        <v>305</v>
      </c>
      <c r="L6" s="105">
        <v>2165</v>
      </c>
      <c r="M6" s="106">
        <v>180.41666666666666</v>
      </c>
    </row>
    <row r="7" spans="1:13" x14ac:dyDescent="0.25">
      <c r="A7" s="38" t="s">
        <v>384</v>
      </c>
      <c r="B7" s="39">
        <v>564</v>
      </c>
      <c r="C7" s="28">
        <v>504</v>
      </c>
      <c r="D7" s="28">
        <v>1068</v>
      </c>
      <c r="E7" s="40">
        <v>89</v>
      </c>
      <c r="F7" s="39">
        <v>564</v>
      </c>
      <c r="G7" s="28">
        <v>1020</v>
      </c>
      <c r="H7" s="28">
        <v>1584</v>
      </c>
      <c r="I7" s="40">
        <v>132</v>
      </c>
      <c r="J7" s="39">
        <v>1332</v>
      </c>
      <c r="K7" s="28">
        <v>1020</v>
      </c>
      <c r="L7" s="28">
        <v>2352</v>
      </c>
      <c r="M7" s="40">
        <v>196</v>
      </c>
    </row>
    <row r="8" spans="1:13" x14ac:dyDescent="0.25">
      <c r="A8" s="98" t="s">
        <v>28</v>
      </c>
      <c r="B8" s="104">
        <v>840</v>
      </c>
      <c r="C8" s="105">
        <v>408</v>
      </c>
      <c r="D8" s="105">
        <v>1248</v>
      </c>
      <c r="E8" s="106">
        <v>104</v>
      </c>
      <c r="F8" s="104">
        <v>1380</v>
      </c>
      <c r="G8" s="105">
        <v>516</v>
      </c>
      <c r="H8" s="105">
        <v>1896</v>
      </c>
      <c r="I8" s="106">
        <v>158</v>
      </c>
      <c r="J8" s="104">
        <v>1944</v>
      </c>
      <c r="K8" s="105">
        <v>516</v>
      </c>
      <c r="L8" s="105">
        <v>2460</v>
      </c>
      <c r="M8" s="106">
        <v>205</v>
      </c>
    </row>
    <row r="9" spans="1:13" x14ac:dyDescent="0.25">
      <c r="A9" s="38" t="s">
        <v>29</v>
      </c>
      <c r="B9" s="39">
        <v>804</v>
      </c>
      <c r="C9" s="28">
        <v>216</v>
      </c>
      <c r="D9" s="28">
        <v>1020</v>
      </c>
      <c r="E9" s="40">
        <v>85</v>
      </c>
      <c r="F9" s="39">
        <v>804</v>
      </c>
      <c r="G9" s="28">
        <v>2628</v>
      </c>
      <c r="H9" s="28">
        <v>3432</v>
      </c>
      <c r="I9" s="40">
        <v>286</v>
      </c>
      <c r="J9" s="39">
        <v>4020</v>
      </c>
      <c r="K9" s="28">
        <v>216</v>
      </c>
      <c r="L9" s="28">
        <v>4236</v>
      </c>
      <c r="M9" s="40">
        <v>353</v>
      </c>
    </row>
    <row r="10" spans="1:13" x14ac:dyDescent="0.25">
      <c r="A10" s="98" t="s">
        <v>30</v>
      </c>
      <c r="B10" s="104">
        <v>756</v>
      </c>
      <c r="C10" s="105">
        <v>924</v>
      </c>
      <c r="D10" s="105">
        <v>1680</v>
      </c>
      <c r="E10" s="106">
        <v>140</v>
      </c>
      <c r="F10" s="104">
        <v>1464</v>
      </c>
      <c r="G10" s="105">
        <v>924</v>
      </c>
      <c r="H10" s="105">
        <v>2388</v>
      </c>
      <c r="I10" s="106">
        <v>199</v>
      </c>
      <c r="J10" s="104">
        <v>3336</v>
      </c>
      <c r="K10" s="105">
        <v>924</v>
      </c>
      <c r="L10" s="105">
        <v>4260</v>
      </c>
      <c r="M10" s="106">
        <v>355</v>
      </c>
    </row>
    <row r="11" spans="1:13" x14ac:dyDescent="0.25">
      <c r="A11" s="38" t="s">
        <v>31</v>
      </c>
      <c r="B11" s="39">
        <v>780</v>
      </c>
      <c r="C11" s="28">
        <v>306</v>
      </c>
      <c r="D11" s="28">
        <v>1086</v>
      </c>
      <c r="E11" s="40">
        <v>90.5</v>
      </c>
      <c r="F11" s="39">
        <v>1188</v>
      </c>
      <c r="G11" s="28">
        <v>306</v>
      </c>
      <c r="H11" s="28">
        <v>1494</v>
      </c>
      <c r="I11" s="40">
        <v>124.5</v>
      </c>
      <c r="J11" s="39">
        <v>1836</v>
      </c>
      <c r="K11" s="28">
        <v>306</v>
      </c>
      <c r="L11" s="28">
        <v>2142</v>
      </c>
      <c r="M11" s="40">
        <v>178.5</v>
      </c>
    </row>
    <row r="12" spans="1:13" x14ac:dyDescent="0.25">
      <c r="A12" s="98" t="s">
        <v>32</v>
      </c>
      <c r="B12" s="104">
        <v>1260</v>
      </c>
      <c r="C12" s="105">
        <v>0</v>
      </c>
      <c r="D12" s="105">
        <v>1260</v>
      </c>
      <c r="E12" s="106">
        <v>105</v>
      </c>
      <c r="F12" s="104">
        <v>1560</v>
      </c>
      <c r="G12" s="105">
        <v>0</v>
      </c>
      <c r="H12" s="105">
        <v>1560</v>
      </c>
      <c r="I12" s="106">
        <v>130</v>
      </c>
      <c r="J12" s="104">
        <v>3000</v>
      </c>
      <c r="K12" s="105">
        <v>0</v>
      </c>
      <c r="L12" s="105">
        <v>3000</v>
      </c>
      <c r="M12" s="106">
        <v>250</v>
      </c>
    </row>
    <row r="13" spans="1:13" x14ac:dyDescent="0.25">
      <c r="A13" s="38" t="s">
        <v>33</v>
      </c>
      <c r="B13" s="39">
        <v>804</v>
      </c>
      <c r="C13" s="28">
        <v>696</v>
      </c>
      <c r="D13" s="28">
        <v>1500</v>
      </c>
      <c r="E13" s="40">
        <v>125</v>
      </c>
      <c r="F13" s="39">
        <v>804</v>
      </c>
      <c r="G13" s="28">
        <v>1236</v>
      </c>
      <c r="H13" s="28">
        <v>2040</v>
      </c>
      <c r="I13" s="40">
        <v>170</v>
      </c>
      <c r="J13" s="39">
        <v>1236</v>
      </c>
      <c r="K13" s="28">
        <v>1236</v>
      </c>
      <c r="L13" s="28">
        <v>2472</v>
      </c>
      <c r="M13" s="40">
        <v>206</v>
      </c>
    </row>
    <row r="14" spans="1:13" x14ac:dyDescent="0.25">
      <c r="A14" s="98" t="s">
        <v>34</v>
      </c>
      <c r="B14" s="104">
        <v>720</v>
      </c>
      <c r="C14" s="105">
        <v>768</v>
      </c>
      <c r="D14" s="105">
        <v>1488</v>
      </c>
      <c r="E14" s="106">
        <v>124</v>
      </c>
      <c r="F14" s="104">
        <v>720</v>
      </c>
      <c r="G14" s="105">
        <v>1056</v>
      </c>
      <c r="H14" s="105">
        <v>1776</v>
      </c>
      <c r="I14" s="106">
        <v>148</v>
      </c>
      <c r="J14" s="104">
        <v>1104</v>
      </c>
      <c r="K14" s="105">
        <v>1056</v>
      </c>
      <c r="L14" s="105">
        <v>2160</v>
      </c>
      <c r="M14" s="106">
        <v>180</v>
      </c>
    </row>
    <row r="15" spans="1:13" x14ac:dyDescent="0.25">
      <c r="A15" s="38" t="s">
        <v>373</v>
      </c>
      <c r="B15" s="39">
        <v>888</v>
      </c>
      <c r="C15" s="28">
        <v>48</v>
      </c>
      <c r="D15" s="28">
        <v>936</v>
      </c>
      <c r="E15" s="40">
        <v>78</v>
      </c>
      <c r="F15" s="39">
        <v>888</v>
      </c>
      <c r="G15" s="28">
        <v>792</v>
      </c>
      <c r="H15" s="28">
        <v>1680</v>
      </c>
      <c r="I15" s="40">
        <v>140</v>
      </c>
      <c r="J15" s="39">
        <v>888</v>
      </c>
      <c r="K15" s="28">
        <v>972</v>
      </c>
      <c r="L15" s="28">
        <v>1860</v>
      </c>
      <c r="M15" s="40">
        <v>155</v>
      </c>
    </row>
    <row r="16" spans="1:13" x14ac:dyDescent="0.25">
      <c r="A16" s="98" t="s">
        <v>36</v>
      </c>
      <c r="B16" s="104">
        <v>540</v>
      </c>
      <c r="C16" s="105">
        <v>207</v>
      </c>
      <c r="D16" s="105">
        <v>747</v>
      </c>
      <c r="E16" s="106">
        <v>62.25</v>
      </c>
      <c r="F16" s="104">
        <v>1020</v>
      </c>
      <c r="G16" s="105">
        <v>207</v>
      </c>
      <c r="H16" s="105">
        <v>1227</v>
      </c>
      <c r="I16" s="106">
        <v>102.25</v>
      </c>
      <c r="J16" s="104">
        <v>1380</v>
      </c>
      <c r="K16" s="105">
        <v>207</v>
      </c>
      <c r="L16" s="105">
        <v>1587</v>
      </c>
      <c r="M16" s="106">
        <v>132.25</v>
      </c>
    </row>
    <row r="17" spans="1:13" x14ac:dyDescent="0.25">
      <c r="A17" s="38" t="s">
        <v>37</v>
      </c>
      <c r="B17" s="39">
        <v>720</v>
      </c>
      <c r="C17" s="28">
        <v>24</v>
      </c>
      <c r="D17" s="28">
        <v>744</v>
      </c>
      <c r="E17" s="40">
        <v>62</v>
      </c>
      <c r="F17" s="39">
        <v>1380</v>
      </c>
      <c r="G17" s="28">
        <v>24</v>
      </c>
      <c r="H17" s="28">
        <v>1404</v>
      </c>
      <c r="I17" s="40">
        <v>117</v>
      </c>
      <c r="J17" s="39">
        <v>2220</v>
      </c>
      <c r="K17" s="28">
        <v>24</v>
      </c>
      <c r="L17" s="28">
        <v>2244</v>
      </c>
      <c r="M17" s="40">
        <v>187</v>
      </c>
    </row>
    <row r="18" spans="1:13" x14ac:dyDescent="0.25">
      <c r="A18" s="98" t="s">
        <v>38</v>
      </c>
      <c r="B18" s="104">
        <v>948</v>
      </c>
      <c r="C18" s="105">
        <v>0</v>
      </c>
      <c r="D18" s="105">
        <v>948</v>
      </c>
      <c r="E18" s="106">
        <v>79</v>
      </c>
      <c r="F18" s="104">
        <v>1620</v>
      </c>
      <c r="G18" s="105">
        <v>0</v>
      </c>
      <c r="H18" s="105">
        <v>1620</v>
      </c>
      <c r="I18" s="106">
        <v>135</v>
      </c>
      <c r="J18" s="104">
        <v>2400</v>
      </c>
      <c r="K18" s="105">
        <v>0</v>
      </c>
      <c r="L18" s="105">
        <v>2400</v>
      </c>
      <c r="M18" s="106">
        <v>200</v>
      </c>
    </row>
    <row r="19" spans="1:13" x14ac:dyDescent="0.25">
      <c r="A19" s="38" t="s">
        <v>39</v>
      </c>
      <c r="B19" s="39">
        <v>876</v>
      </c>
      <c r="C19" s="28">
        <v>517</v>
      </c>
      <c r="D19" s="28">
        <v>1393</v>
      </c>
      <c r="E19" s="40">
        <v>116.08333333333333</v>
      </c>
      <c r="F19" s="39">
        <v>1476</v>
      </c>
      <c r="G19" s="28">
        <v>517</v>
      </c>
      <c r="H19" s="28">
        <v>1993</v>
      </c>
      <c r="I19" s="40">
        <v>166.08333333333334</v>
      </c>
      <c r="J19" s="39">
        <v>1920</v>
      </c>
      <c r="K19" s="28">
        <v>517</v>
      </c>
      <c r="L19" s="28">
        <v>2437</v>
      </c>
      <c r="M19" s="40">
        <v>203.08333333333334</v>
      </c>
    </row>
    <row r="20" spans="1:13" x14ac:dyDescent="0.25">
      <c r="A20" s="98" t="s">
        <v>40</v>
      </c>
      <c r="B20" s="104">
        <v>1392</v>
      </c>
      <c r="C20" s="105">
        <v>240</v>
      </c>
      <c r="D20" s="105">
        <v>1632</v>
      </c>
      <c r="E20" s="106">
        <v>136</v>
      </c>
      <c r="F20" s="104">
        <v>1392</v>
      </c>
      <c r="G20" s="105">
        <v>240</v>
      </c>
      <c r="H20" s="105">
        <v>1632</v>
      </c>
      <c r="I20" s="106">
        <v>136</v>
      </c>
      <c r="J20" s="104">
        <v>2412</v>
      </c>
      <c r="K20" s="105">
        <v>240</v>
      </c>
      <c r="L20" s="105">
        <v>2652</v>
      </c>
      <c r="M20" s="106">
        <v>221</v>
      </c>
    </row>
    <row r="21" spans="1:13" x14ac:dyDescent="0.25">
      <c r="A21" s="38" t="s">
        <v>41</v>
      </c>
      <c r="B21" s="39">
        <v>708</v>
      </c>
      <c r="C21" s="28">
        <v>159</v>
      </c>
      <c r="D21" s="28">
        <v>867</v>
      </c>
      <c r="E21" s="40">
        <v>72.25</v>
      </c>
      <c r="F21" s="39">
        <v>1068</v>
      </c>
      <c r="G21" s="28">
        <v>159</v>
      </c>
      <c r="H21" s="28">
        <v>1227</v>
      </c>
      <c r="I21" s="40">
        <v>102.25</v>
      </c>
      <c r="J21" s="39">
        <v>1176</v>
      </c>
      <c r="K21" s="28">
        <v>159</v>
      </c>
      <c r="L21" s="28">
        <v>1335</v>
      </c>
      <c r="M21" s="40">
        <v>111.25</v>
      </c>
    </row>
    <row r="22" spans="1:13" x14ac:dyDescent="0.25">
      <c r="A22" s="98" t="s">
        <v>42</v>
      </c>
      <c r="B22" s="104">
        <v>600</v>
      </c>
      <c r="C22" s="105">
        <v>439</v>
      </c>
      <c r="D22" s="105">
        <v>1039</v>
      </c>
      <c r="E22" s="106">
        <v>86.583333333333329</v>
      </c>
      <c r="F22" s="104">
        <v>600</v>
      </c>
      <c r="G22" s="105">
        <v>727</v>
      </c>
      <c r="H22" s="105">
        <v>1327</v>
      </c>
      <c r="I22" s="106">
        <v>110.58333333333333</v>
      </c>
      <c r="J22" s="104">
        <v>1584</v>
      </c>
      <c r="K22" s="105">
        <v>727</v>
      </c>
      <c r="L22" s="105">
        <v>2311</v>
      </c>
      <c r="M22" s="106">
        <v>192.58333333333334</v>
      </c>
    </row>
    <row r="23" spans="1:13" x14ac:dyDescent="0.25">
      <c r="A23" s="38" t="s">
        <v>43</v>
      </c>
      <c r="B23" s="39">
        <v>600</v>
      </c>
      <c r="C23" s="28">
        <v>564</v>
      </c>
      <c r="D23" s="28">
        <v>1164</v>
      </c>
      <c r="E23" s="40">
        <v>97</v>
      </c>
      <c r="F23" s="39">
        <v>1128</v>
      </c>
      <c r="G23" s="28">
        <v>564</v>
      </c>
      <c r="H23" s="28">
        <v>1692</v>
      </c>
      <c r="I23" s="40">
        <v>141</v>
      </c>
      <c r="J23" s="39">
        <v>1776</v>
      </c>
      <c r="K23" s="28">
        <v>564</v>
      </c>
      <c r="L23" s="28">
        <v>2340</v>
      </c>
      <c r="M23" s="40">
        <v>195</v>
      </c>
    </row>
    <row r="24" spans="1:13" x14ac:dyDescent="0.25">
      <c r="A24" s="98" t="s">
        <v>287</v>
      </c>
      <c r="B24" s="104">
        <v>1164</v>
      </c>
      <c r="C24" s="105">
        <v>267</v>
      </c>
      <c r="D24" s="105">
        <v>1431</v>
      </c>
      <c r="E24" s="106">
        <v>119.25</v>
      </c>
      <c r="F24" s="104">
        <v>1164</v>
      </c>
      <c r="G24" s="105">
        <v>567</v>
      </c>
      <c r="H24" s="105">
        <v>1731</v>
      </c>
      <c r="I24" s="106">
        <v>144.25</v>
      </c>
      <c r="J24" s="104">
        <v>1364</v>
      </c>
      <c r="K24" s="105">
        <v>567</v>
      </c>
      <c r="L24" s="105">
        <v>1931</v>
      </c>
      <c r="M24" s="106">
        <v>160.91666666666666</v>
      </c>
    </row>
    <row r="25" spans="1:13" x14ac:dyDescent="0.25">
      <c r="A25" s="38" t="s">
        <v>44</v>
      </c>
      <c r="B25" s="39">
        <v>396</v>
      </c>
      <c r="C25" s="28">
        <v>624</v>
      </c>
      <c r="D25" s="28">
        <v>1020</v>
      </c>
      <c r="E25" s="40">
        <v>85</v>
      </c>
      <c r="F25" s="39">
        <v>1452</v>
      </c>
      <c r="G25" s="28">
        <v>720</v>
      </c>
      <c r="H25" s="28">
        <v>2172</v>
      </c>
      <c r="I25" s="40">
        <v>181</v>
      </c>
      <c r="J25" s="39">
        <v>1812</v>
      </c>
      <c r="K25" s="28">
        <v>918</v>
      </c>
      <c r="L25" s="28">
        <v>2730</v>
      </c>
      <c r="M25" s="40">
        <v>227.5</v>
      </c>
    </row>
    <row r="26" spans="1:13" x14ac:dyDescent="0.25">
      <c r="A26" s="98" t="s">
        <v>45</v>
      </c>
      <c r="B26" s="104">
        <v>1014</v>
      </c>
      <c r="C26" s="105">
        <v>153</v>
      </c>
      <c r="D26" s="105">
        <v>1167</v>
      </c>
      <c r="E26" s="106">
        <v>97.25</v>
      </c>
      <c r="F26" s="104">
        <v>1764</v>
      </c>
      <c r="G26" s="105">
        <v>153</v>
      </c>
      <c r="H26" s="105">
        <v>1917</v>
      </c>
      <c r="I26" s="106">
        <v>159.75</v>
      </c>
      <c r="J26" s="104">
        <v>2348</v>
      </c>
      <c r="K26" s="105">
        <v>153</v>
      </c>
      <c r="L26" s="105">
        <v>2501</v>
      </c>
      <c r="M26" s="106">
        <v>208.41666666666666</v>
      </c>
    </row>
    <row r="27" spans="1:13" x14ac:dyDescent="0.25">
      <c r="A27" s="38" t="s">
        <v>46</v>
      </c>
      <c r="B27" s="39">
        <v>636</v>
      </c>
      <c r="C27" s="28">
        <v>444</v>
      </c>
      <c r="D27" s="28">
        <v>1080</v>
      </c>
      <c r="E27" s="40">
        <v>90</v>
      </c>
      <c r="F27" s="39">
        <v>636</v>
      </c>
      <c r="G27" s="28">
        <v>1392</v>
      </c>
      <c r="H27" s="28">
        <v>2028</v>
      </c>
      <c r="I27" s="40">
        <v>169</v>
      </c>
      <c r="J27" s="39">
        <v>1236</v>
      </c>
      <c r="K27" s="28">
        <v>1392</v>
      </c>
      <c r="L27" s="28">
        <v>2628</v>
      </c>
      <c r="M27" s="40">
        <v>219</v>
      </c>
    </row>
    <row r="28" spans="1:13" x14ac:dyDescent="0.25">
      <c r="A28" s="98" t="s">
        <v>47</v>
      </c>
      <c r="B28" s="104">
        <v>600</v>
      </c>
      <c r="C28" s="105">
        <v>1050</v>
      </c>
      <c r="D28" s="105">
        <v>1650</v>
      </c>
      <c r="E28" s="106">
        <v>137.5</v>
      </c>
      <c r="F28" s="104">
        <v>1200</v>
      </c>
      <c r="G28" s="105">
        <v>1050</v>
      </c>
      <c r="H28" s="105">
        <v>2250</v>
      </c>
      <c r="I28" s="106">
        <v>187.5</v>
      </c>
      <c r="J28" s="104">
        <v>1824</v>
      </c>
      <c r="K28" s="105">
        <v>1050</v>
      </c>
      <c r="L28" s="105">
        <v>2874</v>
      </c>
      <c r="M28" s="106">
        <v>239.5</v>
      </c>
    </row>
    <row r="29" spans="1:13" x14ac:dyDescent="0.25">
      <c r="A29" s="38" t="s">
        <v>48</v>
      </c>
      <c r="B29" s="39">
        <v>708</v>
      </c>
      <c r="C29" s="28">
        <v>387.5</v>
      </c>
      <c r="D29" s="28">
        <v>1095.5</v>
      </c>
      <c r="E29" s="40">
        <v>91.291666666666671</v>
      </c>
      <c r="F29" s="39">
        <v>1566</v>
      </c>
      <c r="G29" s="28">
        <v>387.5</v>
      </c>
      <c r="H29" s="28">
        <v>1953.5</v>
      </c>
      <c r="I29" s="40">
        <v>162.79166666666666</v>
      </c>
      <c r="J29" s="39">
        <v>1776</v>
      </c>
      <c r="K29" s="28">
        <v>387.5</v>
      </c>
      <c r="L29" s="28">
        <v>2163.5</v>
      </c>
      <c r="M29" s="40">
        <v>180.29166666666666</v>
      </c>
    </row>
    <row r="30" spans="1:13" x14ac:dyDescent="0.25">
      <c r="A30" s="98" t="s">
        <v>49</v>
      </c>
      <c r="B30" s="104">
        <v>1236</v>
      </c>
      <c r="C30" s="105"/>
      <c r="D30" s="105">
        <v>1236</v>
      </c>
      <c r="E30" s="106">
        <v>103</v>
      </c>
      <c r="F30" s="104">
        <v>2772</v>
      </c>
      <c r="G30" s="105"/>
      <c r="H30" s="105">
        <v>2772</v>
      </c>
      <c r="I30" s="106">
        <v>231</v>
      </c>
      <c r="J30" s="104">
        <v>3480</v>
      </c>
      <c r="K30" s="105"/>
      <c r="L30" s="105">
        <v>3480</v>
      </c>
      <c r="M30" s="106">
        <v>290</v>
      </c>
    </row>
    <row r="31" spans="1:13" x14ac:dyDescent="0.25">
      <c r="A31" s="38" t="s">
        <v>95</v>
      </c>
      <c r="B31" s="41">
        <v>1272</v>
      </c>
      <c r="C31" s="185">
        <v>192</v>
      </c>
      <c r="D31" s="28">
        <v>1464</v>
      </c>
      <c r="E31" s="40">
        <v>122</v>
      </c>
      <c r="F31" s="41">
        <v>1488</v>
      </c>
      <c r="G31" s="185">
        <v>192</v>
      </c>
      <c r="H31" s="28">
        <v>1680</v>
      </c>
      <c r="I31" s="40">
        <v>140</v>
      </c>
      <c r="J31" s="41">
        <v>2172</v>
      </c>
      <c r="K31" s="185">
        <v>192</v>
      </c>
      <c r="L31" s="28">
        <v>2364</v>
      </c>
      <c r="M31" s="40">
        <v>197</v>
      </c>
    </row>
    <row r="32" spans="1:13" x14ac:dyDescent="0.25">
      <c r="A32" s="98" t="s">
        <v>50</v>
      </c>
      <c r="B32" s="104">
        <v>852</v>
      </c>
      <c r="C32" s="105">
        <v>360</v>
      </c>
      <c r="D32" s="105">
        <v>1212</v>
      </c>
      <c r="E32" s="106">
        <v>101</v>
      </c>
      <c r="F32" s="104">
        <v>1548</v>
      </c>
      <c r="G32" s="105">
        <v>360</v>
      </c>
      <c r="H32" s="105">
        <v>1908</v>
      </c>
      <c r="I32" s="106">
        <v>159</v>
      </c>
      <c r="J32" s="104">
        <v>2052</v>
      </c>
      <c r="K32" s="105">
        <v>360</v>
      </c>
      <c r="L32" s="105">
        <v>2412</v>
      </c>
      <c r="M32" s="106">
        <v>201</v>
      </c>
    </row>
    <row r="33" spans="1:29" x14ac:dyDescent="0.25">
      <c r="A33" s="38" t="s">
        <v>51</v>
      </c>
      <c r="B33" s="41">
        <v>540</v>
      </c>
      <c r="C33" s="185">
        <v>673</v>
      </c>
      <c r="D33" s="28">
        <v>1213</v>
      </c>
      <c r="E33" s="40">
        <v>101.08333333333333</v>
      </c>
      <c r="F33" s="41">
        <v>648</v>
      </c>
      <c r="G33" s="185">
        <v>1249</v>
      </c>
      <c r="H33" s="28">
        <v>1897</v>
      </c>
      <c r="I33" s="40">
        <v>158.08333333333334</v>
      </c>
      <c r="J33" s="41">
        <v>1392</v>
      </c>
      <c r="K33" s="185">
        <v>1249</v>
      </c>
      <c r="L33" s="28">
        <v>2641</v>
      </c>
      <c r="M33" s="40">
        <v>220.08333333333334</v>
      </c>
    </row>
    <row r="34" spans="1:29" x14ac:dyDescent="0.25">
      <c r="A34" s="98" t="s">
        <v>52</v>
      </c>
      <c r="B34" s="104">
        <v>684</v>
      </c>
      <c r="C34" s="105">
        <v>576</v>
      </c>
      <c r="D34" s="105">
        <v>1260</v>
      </c>
      <c r="E34" s="106">
        <v>105</v>
      </c>
      <c r="F34" s="104">
        <v>1380</v>
      </c>
      <c r="G34" s="105">
        <v>576</v>
      </c>
      <c r="H34" s="105">
        <v>1956</v>
      </c>
      <c r="I34" s="106">
        <v>163</v>
      </c>
      <c r="J34" s="104">
        <v>2472</v>
      </c>
      <c r="K34" s="105">
        <v>576</v>
      </c>
      <c r="L34" s="105">
        <v>3048</v>
      </c>
      <c r="M34" s="106">
        <v>254</v>
      </c>
    </row>
    <row r="35" spans="1:29" x14ac:dyDescent="0.25">
      <c r="A35" s="38" t="s">
        <v>53</v>
      </c>
      <c r="B35" s="41">
        <v>612</v>
      </c>
      <c r="C35" s="185">
        <v>785</v>
      </c>
      <c r="D35" s="28">
        <v>1397</v>
      </c>
      <c r="E35" s="40">
        <v>116.41666666666667</v>
      </c>
      <c r="F35" s="41">
        <v>1356</v>
      </c>
      <c r="G35" s="185">
        <v>785</v>
      </c>
      <c r="H35" s="28">
        <v>2141</v>
      </c>
      <c r="I35" s="40">
        <v>178.41666666666666</v>
      </c>
      <c r="J35" s="41">
        <v>1932</v>
      </c>
      <c r="K35" s="185">
        <v>785</v>
      </c>
      <c r="L35" s="28">
        <v>2717</v>
      </c>
      <c r="M35" s="40">
        <v>226.41666666666666</v>
      </c>
    </row>
    <row r="36" spans="1:29" x14ac:dyDescent="0.25">
      <c r="A36" s="98" t="s">
        <v>54</v>
      </c>
      <c r="B36" s="104">
        <v>924</v>
      </c>
      <c r="C36" s="105">
        <v>396</v>
      </c>
      <c r="D36" s="105">
        <v>1320</v>
      </c>
      <c r="E36" s="106">
        <v>110</v>
      </c>
      <c r="F36" s="104">
        <v>1560</v>
      </c>
      <c r="G36" s="105">
        <v>396</v>
      </c>
      <c r="H36" s="105">
        <v>1956</v>
      </c>
      <c r="I36" s="106">
        <v>163</v>
      </c>
      <c r="J36" s="104">
        <v>2082</v>
      </c>
      <c r="K36" s="105">
        <v>396</v>
      </c>
      <c r="L36" s="105">
        <v>2478</v>
      </c>
      <c r="M36" s="106">
        <v>206.5</v>
      </c>
      <c r="N36"/>
      <c r="O36"/>
      <c r="P36"/>
      <c r="Q36"/>
      <c r="R36"/>
      <c r="S36"/>
      <c r="T36"/>
      <c r="U36"/>
      <c r="V36"/>
      <c r="W36"/>
      <c r="X36"/>
      <c r="Y36"/>
      <c r="Z36"/>
      <c r="AA36"/>
      <c r="AB36"/>
      <c r="AC36"/>
    </row>
    <row r="37" spans="1:29" x14ac:dyDescent="0.25">
      <c r="A37" s="38" t="s">
        <v>55</v>
      </c>
      <c r="B37" s="41">
        <v>396</v>
      </c>
      <c r="C37" s="185">
        <v>744</v>
      </c>
      <c r="D37" s="28">
        <v>1140</v>
      </c>
      <c r="E37" s="40">
        <v>95</v>
      </c>
      <c r="F37" s="41">
        <v>396</v>
      </c>
      <c r="G37" s="185">
        <v>1584</v>
      </c>
      <c r="H37" s="28">
        <v>1980</v>
      </c>
      <c r="I37" s="40">
        <v>165</v>
      </c>
      <c r="J37" s="41">
        <v>396</v>
      </c>
      <c r="K37" s="185">
        <v>2136</v>
      </c>
      <c r="L37" s="28">
        <v>2532</v>
      </c>
      <c r="M37" s="40">
        <v>211</v>
      </c>
    </row>
    <row r="38" spans="1:29" x14ac:dyDescent="0.25">
      <c r="A38" s="98" t="s">
        <v>56</v>
      </c>
      <c r="B38" s="104">
        <v>732</v>
      </c>
      <c r="C38" s="105">
        <v>300</v>
      </c>
      <c r="D38" s="105">
        <v>1032</v>
      </c>
      <c r="E38" s="106">
        <v>86</v>
      </c>
      <c r="F38" s="104">
        <v>732</v>
      </c>
      <c r="G38" s="105">
        <v>600</v>
      </c>
      <c r="H38" s="105">
        <v>1332</v>
      </c>
      <c r="I38" s="106">
        <v>111</v>
      </c>
      <c r="J38" s="104">
        <v>1932</v>
      </c>
      <c r="K38" s="105">
        <v>300</v>
      </c>
      <c r="L38" s="105">
        <v>2232</v>
      </c>
      <c r="M38" s="106">
        <v>186</v>
      </c>
    </row>
    <row r="39" spans="1:29" x14ac:dyDescent="0.25">
      <c r="A39" s="38" t="s">
        <v>57</v>
      </c>
      <c r="B39" s="41">
        <v>840</v>
      </c>
      <c r="C39" s="185">
        <v>1090</v>
      </c>
      <c r="D39" s="28">
        <v>1930</v>
      </c>
      <c r="E39" s="40">
        <v>160.83333333333334</v>
      </c>
      <c r="F39" s="41">
        <v>1560</v>
      </c>
      <c r="G39" s="185">
        <v>1090</v>
      </c>
      <c r="H39" s="28">
        <v>2650</v>
      </c>
      <c r="I39" s="40">
        <v>220.83333333333334</v>
      </c>
      <c r="J39" s="41">
        <v>2460</v>
      </c>
      <c r="K39" s="185">
        <v>1090</v>
      </c>
      <c r="L39" s="28">
        <v>3550</v>
      </c>
      <c r="M39" s="40">
        <v>295.83333333333331</v>
      </c>
    </row>
    <row r="40" spans="1:29" x14ac:dyDescent="0.25">
      <c r="A40" s="98" t="s">
        <v>58</v>
      </c>
      <c r="B40" s="104">
        <v>996</v>
      </c>
      <c r="C40" s="105">
        <v>0</v>
      </c>
      <c r="D40" s="105">
        <v>996</v>
      </c>
      <c r="E40" s="106">
        <v>83</v>
      </c>
      <c r="F40" s="104">
        <v>1728</v>
      </c>
      <c r="G40" s="105">
        <v>0</v>
      </c>
      <c r="H40" s="105">
        <v>1728</v>
      </c>
      <c r="I40" s="106">
        <v>144</v>
      </c>
      <c r="J40" s="104">
        <v>2676</v>
      </c>
      <c r="K40" s="105">
        <v>0</v>
      </c>
      <c r="L40" s="105">
        <v>2676</v>
      </c>
      <c r="M40" s="106">
        <v>223</v>
      </c>
    </row>
    <row r="41" spans="1:29" x14ac:dyDescent="0.25">
      <c r="A41" s="38" t="s">
        <v>59</v>
      </c>
      <c r="B41" s="41">
        <v>348</v>
      </c>
      <c r="C41" s="185">
        <v>782</v>
      </c>
      <c r="D41" s="28">
        <v>1130</v>
      </c>
      <c r="E41" s="40">
        <v>94.166666666666671</v>
      </c>
      <c r="F41" s="41">
        <v>1284</v>
      </c>
      <c r="G41" s="185">
        <v>782</v>
      </c>
      <c r="H41" s="28">
        <v>2066</v>
      </c>
      <c r="I41" s="40">
        <v>172.16666666666666</v>
      </c>
      <c r="J41" s="41">
        <v>1476</v>
      </c>
      <c r="K41" s="185">
        <v>782</v>
      </c>
      <c r="L41" s="28">
        <v>2258</v>
      </c>
      <c r="M41" s="40">
        <v>188.16666666666666</v>
      </c>
    </row>
    <row r="42" spans="1:29" x14ac:dyDescent="0.25">
      <c r="A42" s="98" t="s">
        <v>60</v>
      </c>
      <c r="B42" s="104">
        <v>1920</v>
      </c>
      <c r="C42" s="105">
        <v>48</v>
      </c>
      <c r="D42" s="105">
        <v>1968</v>
      </c>
      <c r="E42" s="106">
        <v>164</v>
      </c>
      <c r="F42" s="104">
        <v>2040</v>
      </c>
      <c r="G42" s="105">
        <v>48</v>
      </c>
      <c r="H42" s="105">
        <v>2088</v>
      </c>
      <c r="I42" s="106">
        <v>174</v>
      </c>
      <c r="J42" s="104">
        <v>3000</v>
      </c>
      <c r="K42" s="105">
        <v>48</v>
      </c>
      <c r="L42" s="105">
        <v>3048</v>
      </c>
      <c r="M42" s="106">
        <v>254</v>
      </c>
    </row>
    <row r="43" spans="1:29" x14ac:dyDescent="0.25">
      <c r="A43" s="38" t="s">
        <v>61</v>
      </c>
      <c r="B43" s="41">
        <v>732</v>
      </c>
      <c r="C43" s="185">
        <v>519</v>
      </c>
      <c r="D43" s="28">
        <v>1251</v>
      </c>
      <c r="E43" s="40">
        <v>104.25</v>
      </c>
      <c r="F43" s="41">
        <v>732</v>
      </c>
      <c r="G43" s="185">
        <v>1299</v>
      </c>
      <c r="H43" s="28">
        <v>2031</v>
      </c>
      <c r="I43" s="40">
        <v>169.25</v>
      </c>
      <c r="J43" s="41">
        <v>2424</v>
      </c>
      <c r="K43" s="185">
        <v>519</v>
      </c>
      <c r="L43" s="28">
        <v>2943</v>
      </c>
      <c r="M43" s="40">
        <v>245.25</v>
      </c>
    </row>
    <row r="44" spans="1:29" x14ac:dyDescent="0.25">
      <c r="A44" s="98" t="s">
        <v>62</v>
      </c>
      <c r="B44" s="104">
        <v>768</v>
      </c>
      <c r="C44" s="105">
        <v>0</v>
      </c>
      <c r="D44" s="105">
        <v>768</v>
      </c>
      <c r="E44" s="106">
        <v>64</v>
      </c>
      <c r="F44" s="104">
        <v>1572</v>
      </c>
      <c r="G44" s="105">
        <v>0</v>
      </c>
      <c r="H44" s="105">
        <v>1572</v>
      </c>
      <c r="I44" s="106">
        <v>131</v>
      </c>
      <c r="J44" s="104">
        <v>3660</v>
      </c>
      <c r="K44" s="105">
        <v>0</v>
      </c>
      <c r="L44" s="105">
        <v>3660</v>
      </c>
      <c r="M44" s="106">
        <v>305</v>
      </c>
    </row>
    <row r="45" spans="1:29" x14ac:dyDescent="0.25">
      <c r="A45" s="38" t="s">
        <v>63</v>
      </c>
      <c r="B45" s="41">
        <v>924</v>
      </c>
      <c r="C45" s="185">
        <v>576</v>
      </c>
      <c r="D45" s="28">
        <v>1500</v>
      </c>
      <c r="E45" s="40">
        <v>125</v>
      </c>
      <c r="F45" s="41">
        <v>924</v>
      </c>
      <c r="G45" s="185">
        <v>1476</v>
      </c>
      <c r="H45" s="28">
        <v>2400</v>
      </c>
      <c r="I45" s="40">
        <v>200</v>
      </c>
      <c r="J45" s="41">
        <v>1416</v>
      </c>
      <c r="K45" s="185">
        <v>1872</v>
      </c>
      <c r="L45" s="28">
        <v>3288</v>
      </c>
      <c r="M45" s="40">
        <v>274</v>
      </c>
    </row>
    <row r="46" spans="1:29" x14ac:dyDescent="0.25">
      <c r="A46" s="98" t="s">
        <v>64</v>
      </c>
      <c r="B46" s="104">
        <v>756</v>
      </c>
      <c r="C46" s="105">
        <v>482</v>
      </c>
      <c r="D46" s="105">
        <v>1238</v>
      </c>
      <c r="E46" s="106">
        <v>103.16666666666667</v>
      </c>
      <c r="F46" s="104">
        <v>852</v>
      </c>
      <c r="G46" s="105">
        <v>1106</v>
      </c>
      <c r="H46" s="105">
        <v>1958</v>
      </c>
      <c r="I46" s="106">
        <v>163.16666666666666</v>
      </c>
      <c r="J46" s="104">
        <v>960</v>
      </c>
      <c r="K46" s="105">
        <v>1706</v>
      </c>
      <c r="L46" s="105">
        <v>2666</v>
      </c>
      <c r="M46" s="106">
        <v>222.16666666666666</v>
      </c>
    </row>
    <row r="47" spans="1:29" x14ac:dyDescent="0.25">
      <c r="A47" s="38" t="s">
        <v>65</v>
      </c>
      <c r="B47" s="41">
        <v>600</v>
      </c>
      <c r="C47" s="185">
        <v>1154</v>
      </c>
      <c r="D47" s="28">
        <v>1754</v>
      </c>
      <c r="E47" s="40">
        <v>146.16666666666666</v>
      </c>
      <c r="F47" s="41">
        <v>900</v>
      </c>
      <c r="G47" s="185">
        <v>1154</v>
      </c>
      <c r="H47" s="28">
        <v>2054</v>
      </c>
      <c r="I47" s="40">
        <v>171.16666666666666</v>
      </c>
      <c r="J47" s="41">
        <v>1500</v>
      </c>
      <c r="K47" s="185">
        <v>1154</v>
      </c>
      <c r="L47" s="28">
        <v>2654</v>
      </c>
      <c r="M47" s="40">
        <v>221.16666666666666</v>
      </c>
    </row>
    <row r="48" spans="1:29" x14ac:dyDescent="0.25">
      <c r="A48" s="98" t="s">
        <v>66</v>
      </c>
      <c r="B48" s="104">
        <v>468</v>
      </c>
      <c r="C48" s="105">
        <v>588</v>
      </c>
      <c r="D48" s="105">
        <v>1056</v>
      </c>
      <c r="E48" s="106">
        <v>88</v>
      </c>
      <c r="F48" s="104">
        <v>468</v>
      </c>
      <c r="G48" s="105">
        <v>1500</v>
      </c>
      <c r="H48" s="105">
        <v>1968</v>
      </c>
      <c r="I48" s="106">
        <v>164</v>
      </c>
      <c r="J48" s="104">
        <v>1800</v>
      </c>
      <c r="K48" s="105">
        <v>588</v>
      </c>
      <c r="L48" s="105">
        <v>2388</v>
      </c>
      <c r="M48" s="106">
        <v>199</v>
      </c>
    </row>
    <row r="49" spans="1:29" x14ac:dyDescent="0.25">
      <c r="A49" s="38" t="s">
        <v>67</v>
      </c>
      <c r="B49" s="41">
        <v>444</v>
      </c>
      <c r="C49" s="185">
        <v>828</v>
      </c>
      <c r="D49" s="28">
        <v>1272</v>
      </c>
      <c r="E49" s="40">
        <v>106</v>
      </c>
      <c r="F49" s="41">
        <v>480</v>
      </c>
      <c r="G49" s="185">
        <v>1548</v>
      </c>
      <c r="H49" s="28">
        <v>2028</v>
      </c>
      <c r="I49" s="40">
        <v>169</v>
      </c>
      <c r="J49" s="41">
        <v>780</v>
      </c>
      <c r="K49" s="185">
        <v>1548</v>
      </c>
      <c r="L49" s="28">
        <v>2328</v>
      </c>
      <c r="M49" s="40">
        <v>194</v>
      </c>
    </row>
    <row r="50" spans="1:29" x14ac:dyDescent="0.25">
      <c r="A50" s="98" t="s">
        <v>68</v>
      </c>
      <c r="B50" s="104">
        <v>720</v>
      </c>
      <c r="C50" s="105">
        <v>600</v>
      </c>
      <c r="D50" s="105">
        <v>1320</v>
      </c>
      <c r="E50" s="106">
        <v>110</v>
      </c>
      <c r="F50" s="104">
        <v>1200</v>
      </c>
      <c r="G50" s="105">
        <v>600</v>
      </c>
      <c r="H50" s="105">
        <v>1800</v>
      </c>
      <c r="I50" s="106">
        <v>150</v>
      </c>
      <c r="J50" s="104">
        <v>1920</v>
      </c>
      <c r="K50" s="105">
        <v>600</v>
      </c>
      <c r="L50" s="105">
        <v>2520</v>
      </c>
      <c r="M50" s="106">
        <v>210</v>
      </c>
    </row>
    <row r="51" spans="1:29" x14ac:dyDescent="0.25">
      <c r="A51" s="38" t="s">
        <v>69</v>
      </c>
      <c r="B51" s="41">
        <v>696</v>
      </c>
      <c r="C51" s="185">
        <v>732</v>
      </c>
      <c r="D51" s="28">
        <v>1428</v>
      </c>
      <c r="E51" s="40">
        <v>119</v>
      </c>
      <c r="F51" s="41">
        <v>696</v>
      </c>
      <c r="G51" s="185">
        <v>1440</v>
      </c>
      <c r="H51" s="28">
        <v>2136</v>
      </c>
      <c r="I51" s="40">
        <v>178</v>
      </c>
      <c r="J51" s="41">
        <v>1896</v>
      </c>
      <c r="K51" s="185">
        <v>732</v>
      </c>
      <c r="L51" s="28">
        <v>2628</v>
      </c>
      <c r="M51" s="40">
        <v>219</v>
      </c>
    </row>
    <row r="52" spans="1:29" x14ac:dyDescent="0.25">
      <c r="A52" s="98" t="s">
        <v>70</v>
      </c>
      <c r="B52" s="104">
        <v>1404</v>
      </c>
      <c r="C52" s="105">
        <v>420</v>
      </c>
      <c r="D52" s="105">
        <v>1824</v>
      </c>
      <c r="E52" s="106">
        <v>152</v>
      </c>
      <c r="F52" s="104">
        <v>2424</v>
      </c>
      <c r="G52" s="105">
        <v>420</v>
      </c>
      <c r="H52" s="105">
        <v>2844</v>
      </c>
      <c r="I52" s="106">
        <v>237</v>
      </c>
      <c r="J52" s="104">
        <v>3432</v>
      </c>
      <c r="K52" s="105">
        <v>420</v>
      </c>
      <c r="L52" s="105">
        <v>3852</v>
      </c>
      <c r="M52" s="106">
        <v>321</v>
      </c>
      <c r="N52"/>
      <c r="O52"/>
      <c r="P52"/>
      <c r="Q52"/>
      <c r="R52"/>
      <c r="S52"/>
      <c r="T52"/>
      <c r="U52"/>
      <c r="V52"/>
      <c r="W52"/>
      <c r="X52"/>
      <c r="Y52"/>
      <c r="Z52"/>
      <c r="AA52"/>
      <c r="AB52"/>
      <c r="AC52"/>
    </row>
    <row r="53" spans="1:29" x14ac:dyDescent="0.25">
      <c r="A53" s="38" t="s">
        <v>71</v>
      </c>
      <c r="B53" s="41">
        <v>804</v>
      </c>
      <c r="C53" s="185">
        <v>492</v>
      </c>
      <c r="D53" s="28">
        <v>1296</v>
      </c>
      <c r="E53" s="40">
        <v>108</v>
      </c>
      <c r="F53" s="41">
        <v>1404</v>
      </c>
      <c r="G53" s="185">
        <v>528</v>
      </c>
      <c r="H53" s="28">
        <v>1932</v>
      </c>
      <c r="I53" s="40">
        <v>161</v>
      </c>
      <c r="J53" s="41">
        <v>1812</v>
      </c>
      <c r="K53" s="185">
        <v>528</v>
      </c>
      <c r="L53" s="28">
        <v>2340</v>
      </c>
      <c r="M53" s="40">
        <v>195</v>
      </c>
    </row>
    <row r="54" spans="1:29" x14ac:dyDescent="0.25">
      <c r="A54" s="98" t="s">
        <v>72</v>
      </c>
      <c r="B54" s="104">
        <v>384</v>
      </c>
      <c r="C54" s="105">
        <v>936</v>
      </c>
      <c r="D54" s="105">
        <v>1320</v>
      </c>
      <c r="E54" s="106">
        <v>110</v>
      </c>
      <c r="F54" s="104">
        <v>384</v>
      </c>
      <c r="G54" s="105">
        <v>1668</v>
      </c>
      <c r="H54" s="105">
        <v>2052</v>
      </c>
      <c r="I54" s="106">
        <v>171</v>
      </c>
      <c r="J54" s="104">
        <v>1008</v>
      </c>
      <c r="K54" s="105">
        <v>1668</v>
      </c>
      <c r="L54" s="105">
        <v>2676</v>
      </c>
      <c r="M54" s="106">
        <v>223</v>
      </c>
    </row>
    <row r="55" spans="1:29" ht="16.5" thickBot="1" x14ac:dyDescent="0.3">
      <c r="A55" s="42" t="s">
        <v>73</v>
      </c>
      <c r="B55" s="43">
        <v>805.8</v>
      </c>
      <c r="C55" s="44">
        <v>460.92857142857144</v>
      </c>
      <c r="D55" s="44">
        <v>1257.51</v>
      </c>
      <c r="E55" s="182">
        <v>104.7925</v>
      </c>
      <c r="F55" s="43">
        <v>1225.8</v>
      </c>
      <c r="G55" s="44">
        <v>733.74489795918362</v>
      </c>
      <c r="H55" s="44">
        <v>1944.87</v>
      </c>
      <c r="I55" s="182">
        <v>162.07249999999999</v>
      </c>
      <c r="J55" s="43">
        <v>2032.52</v>
      </c>
      <c r="K55" s="44">
        <v>668.72448979591832</v>
      </c>
      <c r="L55" s="44">
        <v>2687.87</v>
      </c>
      <c r="M55" s="182">
        <v>223.98916666666665</v>
      </c>
    </row>
    <row r="56" spans="1:29" s="25" customFormat="1" x14ac:dyDescent="0.25">
      <c r="A56" s="272" t="s">
        <v>334</v>
      </c>
      <c r="B56" s="273"/>
      <c r="C56" s="273"/>
      <c r="D56" s="273"/>
      <c r="E56" s="273"/>
      <c r="F56" s="273"/>
      <c r="G56" s="273"/>
      <c r="H56" s="273"/>
      <c r="I56" s="273"/>
      <c r="J56" s="273"/>
      <c r="K56" s="273"/>
      <c r="L56" s="273"/>
      <c r="M56" s="273"/>
      <c r="N56" s="24"/>
      <c r="O56" s="24"/>
      <c r="P56" s="24"/>
      <c r="Q56" s="24"/>
      <c r="R56" s="24"/>
      <c r="S56" s="24"/>
      <c r="T56" s="24"/>
      <c r="U56" s="24"/>
      <c r="V56" s="24"/>
      <c r="W56" s="24"/>
      <c r="X56" s="24"/>
      <c r="Y56" s="24"/>
      <c r="Z56" s="24"/>
      <c r="AA56" s="24"/>
      <c r="AB56" s="24"/>
      <c r="AC56" s="24"/>
    </row>
    <row r="57" spans="1:29" s="25" customFormat="1" x14ac:dyDescent="0.25">
      <c r="A57" s="264" t="s">
        <v>15</v>
      </c>
      <c r="B57" s="265"/>
      <c r="C57" s="265"/>
      <c r="D57" s="265"/>
      <c r="E57" s="265"/>
      <c r="F57" s="265"/>
      <c r="G57" s="265"/>
      <c r="H57" s="265"/>
      <c r="I57" s="265"/>
      <c r="J57" s="265"/>
      <c r="K57" s="265"/>
      <c r="L57" s="265"/>
      <c r="M57" s="265"/>
      <c r="N57" s="24"/>
      <c r="O57" s="24"/>
      <c r="P57" s="24"/>
      <c r="Q57" s="24"/>
      <c r="R57" s="24"/>
      <c r="S57" s="24"/>
      <c r="T57" s="24"/>
      <c r="U57" s="24"/>
      <c r="V57" s="24"/>
      <c r="W57" s="24"/>
      <c r="X57" s="24"/>
      <c r="Y57" s="24"/>
      <c r="Z57" s="24"/>
      <c r="AA57" s="24"/>
      <c r="AB57" s="24"/>
      <c r="AC57" s="24"/>
    </row>
    <row r="58" spans="1:29" s="25" customFormat="1" x14ac:dyDescent="0.25">
      <c r="A58" s="264" t="s">
        <v>16</v>
      </c>
      <c r="B58" s="265"/>
      <c r="C58" s="265"/>
      <c r="D58" s="265"/>
      <c r="E58" s="265"/>
      <c r="F58" s="265"/>
      <c r="G58" s="265"/>
      <c r="H58" s="265"/>
      <c r="I58" s="265"/>
      <c r="J58" s="265"/>
      <c r="K58" s="265"/>
      <c r="L58" s="265"/>
      <c r="M58" s="265"/>
      <c r="N58" s="24"/>
      <c r="O58" s="24"/>
      <c r="P58" s="24"/>
      <c r="Q58" s="24"/>
      <c r="R58" s="24"/>
      <c r="S58" s="24"/>
      <c r="T58" s="24"/>
      <c r="U58" s="24"/>
      <c r="V58" s="24"/>
      <c r="W58" s="24"/>
      <c r="X58" s="24"/>
      <c r="Y58" s="24"/>
      <c r="Z58" s="24"/>
      <c r="AA58" s="24"/>
      <c r="AB58" s="24"/>
      <c r="AC58" s="24"/>
    </row>
    <row r="59" spans="1:29" s="25" customFormat="1" x14ac:dyDescent="0.25">
      <c r="A59" s="264" t="s">
        <v>17</v>
      </c>
      <c r="B59" s="265"/>
      <c r="C59" s="265"/>
      <c r="D59" s="265"/>
      <c r="E59" s="265"/>
      <c r="F59" s="265"/>
      <c r="G59" s="265"/>
      <c r="H59" s="265"/>
      <c r="I59" s="265"/>
      <c r="J59" s="265"/>
      <c r="K59" s="265"/>
      <c r="L59" s="265"/>
      <c r="M59" s="265"/>
      <c r="N59" s="24"/>
      <c r="O59" s="24"/>
      <c r="P59" s="24"/>
      <c r="Q59" s="24"/>
      <c r="R59" s="24"/>
      <c r="S59" s="24"/>
      <c r="T59" s="24"/>
      <c r="U59" s="24"/>
      <c r="V59" s="24"/>
      <c r="W59" s="24"/>
      <c r="X59" s="24"/>
      <c r="Y59" s="24"/>
      <c r="Z59" s="24"/>
      <c r="AA59" s="24"/>
      <c r="AB59" s="24"/>
      <c r="AC59" s="24"/>
    </row>
    <row r="60" spans="1:29" s="25" customFormat="1" x14ac:dyDescent="0.25">
      <c r="A60" s="264" t="s">
        <v>18</v>
      </c>
      <c r="B60" s="265"/>
      <c r="C60" s="265"/>
      <c r="D60" s="265"/>
      <c r="E60" s="265"/>
      <c r="F60" s="265"/>
      <c r="G60" s="265"/>
      <c r="H60" s="265"/>
      <c r="I60" s="265"/>
      <c r="J60" s="265"/>
      <c r="K60" s="265"/>
      <c r="L60" s="265"/>
      <c r="M60" s="265"/>
      <c r="N60" s="24"/>
      <c r="O60" s="24"/>
      <c r="P60" s="24"/>
      <c r="Q60" s="24"/>
      <c r="R60" s="24"/>
      <c r="S60" s="24"/>
      <c r="T60" s="24"/>
      <c r="U60" s="24"/>
      <c r="V60" s="24"/>
      <c r="W60" s="24"/>
      <c r="X60" s="24"/>
      <c r="Y60" s="24"/>
      <c r="Z60" s="24"/>
      <c r="AA60" s="24"/>
      <c r="AB60" s="24"/>
      <c r="AC60" s="24"/>
    </row>
    <row r="61" spans="1:29" s="25" customFormat="1" x14ac:dyDescent="0.25">
      <c r="A61" s="264" t="s">
        <v>74</v>
      </c>
      <c r="B61" s="265"/>
      <c r="C61" s="265"/>
      <c r="D61" s="265"/>
      <c r="E61" s="265"/>
      <c r="F61" s="265"/>
      <c r="G61" s="265"/>
      <c r="H61" s="265"/>
      <c r="I61" s="265"/>
      <c r="J61" s="265"/>
      <c r="K61" s="265"/>
      <c r="L61" s="265"/>
      <c r="M61" s="265"/>
      <c r="N61" s="24"/>
      <c r="O61" s="24"/>
      <c r="P61" s="24"/>
      <c r="Q61" s="24"/>
      <c r="R61" s="24"/>
      <c r="S61" s="24"/>
      <c r="T61" s="24"/>
      <c r="U61" s="24"/>
      <c r="V61" s="24"/>
      <c r="W61" s="24"/>
      <c r="X61" s="24"/>
      <c r="Y61" s="24"/>
      <c r="Z61" s="24"/>
      <c r="AA61" s="24"/>
      <c r="AB61" s="24"/>
      <c r="AC61" s="24"/>
    </row>
    <row r="62" spans="1:29" s="25" customFormat="1" ht="12.75" x14ac:dyDescent="0.2">
      <c r="A62" s="26"/>
      <c r="B62" s="22"/>
      <c r="C62" s="22"/>
      <c r="D62" s="22"/>
      <c r="E62" s="22"/>
      <c r="F62" s="22"/>
      <c r="G62" s="22"/>
      <c r="H62" s="22"/>
      <c r="I62" s="22"/>
      <c r="J62" s="22"/>
      <c r="K62" s="22"/>
      <c r="L62" s="22"/>
      <c r="M62" s="22"/>
      <c r="N62" s="24"/>
      <c r="O62" s="24"/>
      <c r="P62" s="24"/>
      <c r="Q62" s="24"/>
      <c r="R62" s="24"/>
      <c r="S62" s="24"/>
      <c r="T62" s="24"/>
      <c r="U62" s="24"/>
      <c r="V62" s="24"/>
      <c r="W62" s="24"/>
      <c r="X62" s="24"/>
      <c r="Y62" s="24"/>
      <c r="Z62" s="24"/>
      <c r="AA62" s="24"/>
      <c r="AB62" s="24"/>
      <c r="AC62" s="24"/>
    </row>
    <row r="63" spans="1:29" ht="16.5" thickBot="1" x14ac:dyDescent="0.3"/>
    <row r="64" spans="1:29" ht="34.5" customHeight="1" x14ac:dyDescent="0.25">
      <c r="A64" s="276" t="s">
        <v>332</v>
      </c>
      <c r="B64" s="277"/>
      <c r="C64" s="277"/>
      <c r="D64" s="277"/>
      <c r="E64" s="277"/>
      <c r="F64" s="277"/>
      <c r="G64" s="277"/>
      <c r="H64" s="277"/>
      <c r="I64" s="277"/>
      <c r="J64" s="277"/>
      <c r="K64" s="277"/>
      <c r="L64" s="277"/>
      <c r="M64" s="284"/>
    </row>
    <row r="65" spans="1:13" x14ac:dyDescent="0.25">
      <c r="A65" s="3"/>
      <c r="B65" s="285" t="s">
        <v>8</v>
      </c>
      <c r="C65" s="286"/>
      <c r="D65" s="286"/>
      <c r="E65" s="287"/>
      <c r="F65" s="285" t="s">
        <v>19</v>
      </c>
      <c r="G65" s="286"/>
      <c r="H65" s="286"/>
      <c r="I65" s="287"/>
      <c r="J65" s="286" t="s">
        <v>14</v>
      </c>
      <c r="K65" s="286"/>
      <c r="L65" s="286"/>
      <c r="M65" s="287"/>
    </row>
    <row r="66" spans="1:13" x14ac:dyDescent="0.25">
      <c r="A66" s="3"/>
      <c r="B66" s="31" t="s">
        <v>20</v>
      </c>
      <c r="C66" s="32" t="s">
        <v>21</v>
      </c>
      <c r="D66" s="32" t="s">
        <v>22</v>
      </c>
      <c r="E66" s="33" t="s">
        <v>23</v>
      </c>
      <c r="F66" s="31" t="s">
        <v>20</v>
      </c>
      <c r="G66" s="32" t="s">
        <v>21</v>
      </c>
      <c r="H66" s="32" t="s">
        <v>22</v>
      </c>
      <c r="I66" s="33" t="s">
        <v>23</v>
      </c>
      <c r="J66" s="32" t="s">
        <v>20</v>
      </c>
      <c r="K66" s="32" t="s">
        <v>21</v>
      </c>
      <c r="L66" s="32" t="s">
        <v>22</v>
      </c>
      <c r="M66" s="33" t="s">
        <v>23</v>
      </c>
    </row>
    <row r="67" spans="1:13" x14ac:dyDescent="0.25">
      <c r="A67" s="34"/>
      <c r="B67" s="35" t="s">
        <v>24</v>
      </c>
      <c r="C67" s="36" t="s">
        <v>24</v>
      </c>
      <c r="D67" s="36" t="s">
        <v>24</v>
      </c>
      <c r="E67" s="37" t="s">
        <v>25</v>
      </c>
      <c r="F67" s="35" t="s">
        <v>24</v>
      </c>
      <c r="G67" s="36" t="s">
        <v>24</v>
      </c>
      <c r="H67" s="36" t="s">
        <v>24</v>
      </c>
      <c r="I67" s="37" t="s">
        <v>25</v>
      </c>
      <c r="J67" s="36" t="s">
        <v>24</v>
      </c>
      <c r="K67" s="36" t="s">
        <v>24</v>
      </c>
      <c r="L67" s="36" t="s">
        <v>24</v>
      </c>
      <c r="M67" s="37" t="s">
        <v>25</v>
      </c>
    </row>
    <row r="68" spans="1:13" x14ac:dyDescent="0.25">
      <c r="A68" s="38" t="s">
        <v>26</v>
      </c>
      <c r="B68" s="183">
        <v>1308</v>
      </c>
      <c r="C68" s="184">
        <v>62</v>
      </c>
      <c r="D68" s="28">
        <v>1370</v>
      </c>
      <c r="E68" s="40">
        <v>114.16666666666667</v>
      </c>
      <c r="F68" s="183">
        <v>2700</v>
      </c>
      <c r="G68" s="184">
        <v>62</v>
      </c>
      <c r="H68" s="28">
        <v>2762</v>
      </c>
      <c r="I68" s="40">
        <v>230.16666666666666</v>
      </c>
      <c r="J68" s="183">
        <v>5712</v>
      </c>
      <c r="K68" s="184">
        <v>62</v>
      </c>
      <c r="L68" s="28">
        <v>5774</v>
      </c>
      <c r="M68" s="40">
        <v>481.16666666666669</v>
      </c>
    </row>
    <row r="69" spans="1:13" x14ac:dyDescent="0.25">
      <c r="A69" s="98" t="s">
        <v>27</v>
      </c>
      <c r="B69" s="104">
        <v>612</v>
      </c>
      <c r="C69" s="105">
        <v>305</v>
      </c>
      <c r="D69" s="105">
        <v>917</v>
      </c>
      <c r="E69" s="106">
        <v>76.416666666666671</v>
      </c>
      <c r="F69" s="104">
        <v>1224</v>
      </c>
      <c r="G69" s="105">
        <v>305</v>
      </c>
      <c r="H69" s="105">
        <v>1529</v>
      </c>
      <c r="I69" s="106">
        <v>127.41666666666667</v>
      </c>
      <c r="J69" s="104">
        <v>1860</v>
      </c>
      <c r="K69" s="105">
        <v>305</v>
      </c>
      <c r="L69" s="105">
        <v>2165</v>
      </c>
      <c r="M69" s="106">
        <v>180.41666666666666</v>
      </c>
    </row>
    <row r="70" spans="1:13" x14ac:dyDescent="0.25">
      <c r="A70" s="38" t="s">
        <v>286</v>
      </c>
      <c r="B70" s="39">
        <v>564</v>
      </c>
      <c r="C70" s="28">
        <v>504</v>
      </c>
      <c r="D70" s="28">
        <v>1068</v>
      </c>
      <c r="E70" s="40">
        <v>89</v>
      </c>
      <c r="F70" s="39">
        <v>564</v>
      </c>
      <c r="G70" s="28">
        <v>1020</v>
      </c>
      <c r="H70" s="28">
        <v>1584</v>
      </c>
      <c r="I70" s="40">
        <v>132</v>
      </c>
      <c r="J70" s="39">
        <v>1332</v>
      </c>
      <c r="K70" s="28">
        <v>1020</v>
      </c>
      <c r="L70" s="28">
        <v>2352</v>
      </c>
      <c r="M70" s="40">
        <v>196</v>
      </c>
    </row>
    <row r="71" spans="1:13" x14ac:dyDescent="0.25">
      <c r="A71" s="98" t="s">
        <v>28</v>
      </c>
      <c r="B71" s="104">
        <v>840</v>
      </c>
      <c r="C71" s="105">
        <v>408</v>
      </c>
      <c r="D71" s="105">
        <v>1248</v>
      </c>
      <c r="E71" s="106">
        <v>104</v>
      </c>
      <c r="F71" s="104">
        <v>1380</v>
      </c>
      <c r="G71" s="105">
        <v>516</v>
      </c>
      <c r="H71" s="105">
        <v>1896</v>
      </c>
      <c r="I71" s="106">
        <v>158</v>
      </c>
      <c r="J71" s="104">
        <v>1944</v>
      </c>
      <c r="K71" s="105">
        <v>516</v>
      </c>
      <c r="L71" s="105">
        <v>2460</v>
      </c>
      <c r="M71" s="106">
        <v>205</v>
      </c>
    </row>
    <row r="72" spans="1:13" x14ac:dyDescent="0.25">
      <c r="A72" s="38" t="s">
        <v>29</v>
      </c>
      <c r="B72" s="39">
        <v>804</v>
      </c>
      <c r="C72" s="28">
        <v>216</v>
      </c>
      <c r="D72" s="28">
        <v>1020</v>
      </c>
      <c r="E72" s="40">
        <v>85</v>
      </c>
      <c r="F72" s="39">
        <v>804</v>
      </c>
      <c r="G72" s="28">
        <v>2628</v>
      </c>
      <c r="H72" s="28">
        <v>3432</v>
      </c>
      <c r="I72" s="40">
        <v>286</v>
      </c>
      <c r="J72" s="39">
        <v>4020</v>
      </c>
      <c r="K72" s="28">
        <v>216</v>
      </c>
      <c r="L72" s="28">
        <v>4236</v>
      </c>
      <c r="M72" s="40">
        <v>353</v>
      </c>
    </row>
    <row r="73" spans="1:13" x14ac:dyDescent="0.25">
      <c r="A73" s="98" t="s">
        <v>30</v>
      </c>
      <c r="B73" s="104">
        <v>756</v>
      </c>
      <c r="C73" s="105">
        <v>924</v>
      </c>
      <c r="D73" s="105">
        <v>1680</v>
      </c>
      <c r="E73" s="106">
        <v>140</v>
      </c>
      <c r="F73" s="104">
        <v>1464</v>
      </c>
      <c r="G73" s="105">
        <v>924</v>
      </c>
      <c r="H73" s="105">
        <v>2388</v>
      </c>
      <c r="I73" s="106">
        <v>199</v>
      </c>
      <c r="J73" s="104">
        <v>3336</v>
      </c>
      <c r="K73" s="105">
        <v>924</v>
      </c>
      <c r="L73" s="105">
        <v>4260</v>
      </c>
      <c r="M73" s="106">
        <v>355</v>
      </c>
    </row>
    <row r="74" spans="1:13" x14ac:dyDescent="0.25">
      <c r="A74" s="38" t="s">
        <v>31</v>
      </c>
      <c r="B74" s="39">
        <v>780</v>
      </c>
      <c r="C74" s="28">
        <v>306</v>
      </c>
      <c r="D74" s="28">
        <v>1086</v>
      </c>
      <c r="E74" s="40">
        <v>90.5</v>
      </c>
      <c r="F74" s="39">
        <v>1188</v>
      </c>
      <c r="G74" s="28">
        <v>306</v>
      </c>
      <c r="H74" s="28">
        <v>1494</v>
      </c>
      <c r="I74" s="40">
        <v>124.5</v>
      </c>
      <c r="J74" s="39">
        <v>1836</v>
      </c>
      <c r="K74" s="28">
        <v>306</v>
      </c>
      <c r="L74" s="28">
        <v>2142</v>
      </c>
      <c r="M74" s="40">
        <v>178.5</v>
      </c>
    </row>
    <row r="75" spans="1:13" x14ac:dyDescent="0.25">
      <c r="A75" s="98" t="s">
        <v>32</v>
      </c>
      <c r="B75" s="104">
        <v>1260</v>
      </c>
      <c r="C75" s="105">
        <v>0</v>
      </c>
      <c r="D75" s="105">
        <v>1260</v>
      </c>
      <c r="E75" s="106">
        <v>105</v>
      </c>
      <c r="F75" s="104">
        <v>1560</v>
      </c>
      <c r="G75" s="105">
        <v>0</v>
      </c>
      <c r="H75" s="105">
        <v>1560</v>
      </c>
      <c r="I75" s="106">
        <v>130</v>
      </c>
      <c r="J75" s="104">
        <v>3000</v>
      </c>
      <c r="K75" s="105">
        <v>0</v>
      </c>
      <c r="L75" s="105">
        <v>3000</v>
      </c>
      <c r="M75" s="106">
        <v>250</v>
      </c>
    </row>
    <row r="76" spans="1:13" x14ac:dyDescent="0.25">
      <c r="A76" s="38" t="s">
        <v>33</v>
      </c>
      <c r="B76" s="39">
        <v>804</v>
      </c>
      <c r="C76" s="28">
        <v>696</v>
      </c>
      <c r="D76" s="28">
        <v>1500</v>
      </c>
      <c r="E76" s="40">
        <v>125</v>
      </c>
      <c r="F76" s="39">
        <v>804</v>
      </c>
      <c r="G76" s="28">
        <v>1236</v>
      </c>
      <c r="H76" s="28">
        <v>2040</v>
      </c>
      <c r="I76" s="40">
        <v>170</v>
      </c>
      <c r="J76" s="39">
        <v>1236</v>
      </c>
      <c r="K76" s="28">
        <v>1236</v>
      </c>
      <c r="L76" s="28">
        <v>2472</v>
      </c>
      <c r="M76" s="40">
        <v>206</v>
      </c>
    </row>
    <row r="77" spans="1:13" x14ac:dyDescent="0.25">
      <c r="A77" s="98" t="s">
        <v>34</v>
      </c>
      <c r="B77" s="104">
        <v>720</v>
      </c>
      <c r="C77" s="105">
        <v>768</v>
      </c>
      <c r="D77" s="105">
        <v>1488</v>
      </c>
      <c r="E77" s="106">
        <v>124</v>
      </c>
      <c r="F77" s="104">
        <v>720</v>
      </c>
      <c r="G77" s="105">
        <v>1056</v>
      </c>
      <c r="H77" s="105">
        <v>1776</v>
      </c>
      <c r="I77" s="106">
        <v>148</v>
      </c>
      <c r="J77" s="104">
        <v>1104</v>
      </c>
      <c r="K77" s="105">
        <v>1056</v>
      </c>
      <c r="L77" s="105">
        <v>2160</v>
      </c>
      <c r="M77" s="106">
        <v>180</v>
      </c>
    </row>
    <row r="78" spans="1:13" x14ac:dyDescent="0.25">
      <c r="A78" s="38" t="s">
        <v>35</v>
      </c>
      <c r="B78" s="39">
        <v>888</v>
      </c>
      <c r="C78" s="28">
        <v>48</v>
      </c>
      <c r="D78" s="28">
        <v>936</v>
      </c>
      <c r="E78" s="40">
        <v>78</v>
      </c>
      <c r="F78" s="39">
        <v>888</v>
      </c>
      <c r="G78" s="28">
        <v>792</v>
      </c>
      <c r="H78" s="28">
        <v>1680</v>
      </c>
      <c r="I78" s="40">
        <v>140</v>
      </c>
      <c r="J78" s="39">
        <v>888</v>
      </c>
      <c r="K78" s="28">
        <v>972</v>
      </c>
      <c r="L78" s="28">
        <v>1860</v>
      </c>
      <c r="M78" s="40">
        <v>155</v>
      </c>
    </row>
    <row r="79" spans="1:13" x14ac:dyDescent="0.25">
      <c r="A79" s="98" t="s">
        <v>36</v>
      </c>
      <c r="B79" s="104">
        <v>540</v>
      </c>
      <c r="C79" s="105">
        <v>207</v>
      </c>
      <c r="D79" s="105">
        <v>747</v>
      </c>
      <c r="E79" s="106">
        <v>62.25</v>
      </c>
      <c r="F79" s="104">
        <v>1020</v>
      </c>
      <c r="G79" s="105">
        <v>207</v>
      </c>
      <c r="H79" s="105">
        <v>1227</v>
      </c>
      <c r="I79" s="106">
        <v>102.25</v>
      </c>
      <c r="J79" s="104">
        <v>1380</v>
      </c>
      <c r="K79" s="105">
        <v>207</v>
      </c>
      <c r="L79" s="105">
        <v>1587</v>
      </c>
      <c r="M79" s="106">
        <v>132.25</v>
      </c>
    </row>
    <row r="80" spans="1:13" x14ac:dyDescent="0.25">
      <c r="A80" s="38" t="s">
        <v>37</v>
      </c>
      <c r="B80" s="39">
        <v>720</v>
      </c>
      <c r="C80" s="28">
        <v>24</v>
      </c>
      <c r="D80" s="28">
        <v>744</v>
      </c>
      <c r="E80" s="40">
        <v>62</v>
      </c>
      <c r="F80" s="39">
        <v>1380</v>
      </c>
      <c r="G80" s="28">
        <v>24</v>
      </c>
      <c r="H80" s="28">
        <v>1404</v>
      </c>
      <c r="I80" s="40">
        <v>117</v>
      </c>
      <c r="J80" s="39">
        <v>2220</v>
      </c>
      <c r="K80" s="28">
        <v>24</v>
      </c>
      <c r="L80" s="28">
        <v>2244</v>
      </c>
      <c r="M80" s="40">
        <v>187</v>
      </c>
    </row>
    <row r="81" spans="1:13" x14ac:dyDescent="0.25">
      <c r="A81" s="98" t="s">
        <v>38</v>
      </c>
      <c r="B81" s="104">
        <v>948</v>
      </c>
      <c r="C81" s="105">
        <v>0</v>
      </c>
      <c r="D81" s="105">
        <v>948</v>
      </c>
      <c r="E81" s="106">
        <v>79</v>
      </c>
      <c r="F81" s="104">
        <v>1620</v>
      </c>
      <c r="G81" s="105">
        <v>0</v>
      </c>
      <c r="H81" s="105">
        <v>1620</v>
      </c>
      <c r="I81" s="106">
        <v>135</v>
      </c>
      <c r="J81" s="104">
        <v>2400</v>
      </c>
      <c r="K81" s="105">
        <v>0</v>
      </c>
      <c r="L81" s="105">
        <v>2400</v>
      </c>
      <c r="M81" s="106">
        <v>200</v>
      </c>
    </row>
    <row r="82" spans="1:13" x14ac:dyDescent="0.25">
      <c r="A82" s="38" t="s">
        <v>39</v>
      </c>
      <c r="B82" s="39">
        <v>876</v>
      </c>
      <c r="C82" s="28">
        <v>517</v>
      </c>
      <c r="D82" s="28">
        <v>1393</v>
      </c>
      <c r="E82" s="40">
        <v>116.08333333333333</v>
      </c>
      <c r="F82" s="39">
        <v>1476</v>
      </c>
      <c r="G82" s="28">
        <v>517</v>
      </c>
      <c r="H82" s="28">
        <v>1993</v>
      </c>
      <c r="I82" s="40">
        <v>166.08333333333334</v>
      </c>
      <c r="J82" s="39">
        <v>1920</v>
      </c>
      <c r="K82" s="28">
        <v>517</v>
      </c>
      <c r="L82" s="28">
        <v>2437</v>
      </c>
      <c r="M82" s="40">
        <v>203.08333333333334</v>
      </c>
    </row>
    <row r="83" spans="1:13" x14ac:dyDescent="0.25">
      <c r="A83" s="98" t="s">
        <v>40</v>
      </c>
      <c r="B83" s="104">
        <v>1392</v>
      </c>
      <c r="C83" s="105">
        <v>240</v>
      </c>
      <c r="D83" s="105">
        <v>1632</v>
      </c>
      <c r="E83" s="106">
        <v>136</v>
      </c>
      <c r="F83" s="104">
        <v>1392</v>
      </c>
      <c r="G83" s="105">
        <v>240</v>
      </c>
      <c r="H83" s="105">
        <v>1632</v>
      </c>
      <c r="I83" s="106">
        <v>136</v>
      </c>
      <c r="J83" s="104">
        <v>2412</v>
      </c>
      <c r="K83" s="105">
        <v>240</v>
      </c>
      <c r="L83" s="105">
        <v>2652</v>
      </c>
      <c r="M83" s="106">
        <v>221</v>
      </c>
    </row>
    <row r="84" spans="1:13" x14ac:dyDescent="0.25">
      <c r="A84" s="38" t="s">
        <v>41</v>
      </c>
      <c r="B84" s="39">
        <v>708</v>
      </c>
      <c r="C84" s="28">
        <v>159</v>
      </c>
      <c r="D84" s="28">
        <v>867</v>
      </c>
      <c r="E84" s="40">
        <v>72.25</v>
      </c>
      <c r="F84" s="39">
        <v>1068</v>
      </c>
      <c r="G84" s="28">
        <v>159</v>
      </c>
      <c r="H84" s="28">
        <v>1227</v>
      </c>
      <c r="I84" s="40">
        <v>102.25</v>
      </c>
      <c r="J84" s="39">
        <v>1176</v>
      </c>
      <c r="K84" s="28">
        <v>159</v>
      </c>
      <c r="L84" s="28">
        <v>1335</v>
      </c>
      <c r="M84" s="40">
        <v>111.25</v>
      </c>
    </row>
    <row r="85" spans="1:13" x14ac:dyDescent="0.25">
      <c r="A85" s="98" t="s">
        <v>42</v>
      </c>
      <c r="B85" s="104">
        <v>600</v>
      </c>
      <c r="C85" s="105">
        <v>439</v>
      </c>
      <c r="D85" s="105">
        <v>1039</v>
      </c>
      <c r="E85" s="106">
        <v>86.583333333333329</v>
      </c>
      <c r="F85" s="104">
        <v>600</v>
      </c>
      <c r="G85" s="105">
        <v>727</v>
      </c>
      <c r="H85" s="105">
        <v>1327</v>
      </c>
      <c r="I85" s="106">
        <v>110.58333333333333</v>
      </c>
      <c r="J85" s="104">
        <v>1584</v>
      </c>
      <c r="K85" s="105">
        <v>727</v>
      </c>
      <c r="L85" s="105">
        <v>2311</v>
      </c>
      <c r="M85" s="106">
        <v>192.58333333333334</v>
      </c>
    </row>
    <row r="86" spans="1:13" x14ac:dyDescent="0.25">
      <c r="A86" s="38" t="s">
        <v>43</v>
      </c>
      <c r="B86" s="39">
        <v>600</v>
      </c>
      <c r="C86" s="28">
        <v>564</v>
      </c>
      <c r="D86" s="28">
        <v>1164</v>
      </c>
      <c r="E86" s="40">
        <v>97</v>
      </c>
      <c r="F86" s="39">
        <v>1128</v>
      </c>
      <c r="G86" s="28">
        <v>564</v>
      </c>
      <c r="H86" s="28">
        <v>1692</v>
      </c>
      <c r="I86" s="40">
        <v>141</v>
      </c>
      <c r="J86" s="39">
        <v>1776</v>
      </c>
      <c r="K86" s="28">
        <v>564</v>
      </c>
      <c r="L86" s="28">
        <v>2340</v>
      </c>
      <c r="M86" s="40">
        <v>195</v>
      </c>
    </row>
    <row r="87" spans="1:13" x14ac:dyDescent="0.25">
      <c r="A87" s="98" t="s">
        <v>287</v>
      </c>
      <c r="B87" s="104">
        <v>1164</v>
      </c>
      <c r="C87" s="105">
        <v>267</v>
      </c>
      <c r="D87" s="105">
        <v>1431</v>
      </c>
      <c r="E87" s="106">
        <v>119.25</v>
      </c>
      <c r="F87" s="104">
        <v>1164</v>
      </c>
      <c r="G87" s="105">
        <v>567</v>
      </c>
      <c r="H87" s="105">
        <v>1731</v>
      </c>
      <c r="I87" s="106">
        <v>144.25</v>
      </c>
      <c r="J87" s="104">
        <v>1364</v>
      </c>
      <c r="K87" s="105">
        <v>567</v>
      </c>
      <c r="L87" s="105">
        <v>1931</v>
      </c>
      <c r="M87" s="106">
        <v>160.91666666666666</v>
      </c>
    </row>
    <row r="88" spans="1:13" x14ac:dyDescent="0.25">
      <c r="A88" s="38" t="s">
        <v>44</v>
      </c>
      <c r="B88" s="39">
        <v>396</v>
      </c>
      <c r="C88" s="28">
        <v>624</v>
      </c>
      <c r="D88" s="28">
        <v>1020</v>
      </c>
      <c r="E88" s="40">
        <v>85</v>
      </c>
      <c r="F88" s="39">
        <v>1452</v>
      </c>
      <c r="G88" s="28">
        <v>720</v>
      </c>
      <c r="H88" s="28">
        <v>2172</v>
      </c>
      <c r="I88" s="40">
        <v>181</v>
      </c>
      <c r="J88" s="39">
        <v>1812</v>
      </c>
      <c r="K88" s="28">
        <v>918</v>
      </c>
      <c r="L88" s="28">
        <v>2730</v>
      </c>
      <c r="M88" s="40">
        <v>227.5</v>
      </c>
    </row>
    <row r="89" spans="1:13" x14ac:dyDescent="0.25">
      <c r="A89" s="98" t="s">
        <v>45</v>
      </c>
      <c r="B89" s="104">
        <v>1014</v>
      </c>
      <c r="C89" s="105">
        <v>153</v>
      </c>
      <c r="D89" s="105">
        <v>1167</v>
      </c>
      <c r="E89" s="106">
        <v>97.25</v>
      </c>
      <c r="F89" s="104">
        <v>1764</v>
      </c>
      <c r="G89" s="105">
        <v>153</v>
      </c>
      <c r="H89" s="105">
        <v>1917</v>
      </c>
      <c r="I89" s="106">
        <v>159.75</v>
      </c>
      <c r="J89" s="104">
        <v>2348</v>
      </c>
      <c r="K89" s="105">
        <v>153</v>
      </c>
      <c r="L89" s="105">
        <v>2501</v>
      </c>
      <c r="M89" s="106">
        <v>208.41666666666666</v>
      </c>
    </row>
    <row r="90" spans="1:13" x14ac:dyDescent="0.25">
      <c r="A90" s="38" t="s">
        <v>46</v>
      </c>
      <c r="B90" s="39">
        <v>636</v>
      </c>
      <c r="C90" s="28">
        <v>444</v>
      </c>
      <c r="D90" s="28">
        <v>1080</v>
      </c>
      <c r="E90" s="40">
        <v>90</v>
      </c>
      <c r="F90" s="39">
        <v>636</v>
      </c>
      <c r="G90" s="28">
        <v>1392</v>
      </c>
      <c r="H90" s="28">
        <v>2028</v>
      </c>
      <c r="I90" s="40">
        <v>169</v>
      </c>
      <c r="J90" s="39">
        <v>1236</v>
      </c>
      <c r="K90" s="28">
        <v>1392</v>
      </c>
      <c r="L90" s="28">
        <v>2628</v>
      </c>
      <c r="M90" s="40">
        <v>219</v>
      </c>
    </row>
    <row r="91" spans="1:13" x14ac:dyDescent="0.25">
      <c r="A91" s="107" t="s">
        <v>47</v>
      </c>
      <c r="B91" s="104">
        <v>600</v>
      </c>
      <c r="C91" s="105">
        <v>1050</v>
      </c>
      <c r="D91" s="105">
        <v>1650</v>
      </c>
      <c r="E91" s="106">
        <v>137.5</v>
      </c>
      <c r="F91" s="104">
        <v>1200</v>
      </c>
      <c r="G91" s="105">
        <v>1050</v>
      </c>
      <c r="H91" s="105">
        <v>2250</v>
      </c>
      <c r="I91" s="106">
        <v>187.5</v>
      </c>
      <c r="J91" s="104">
        <v>1824</v>
      </c>
      <c r="K91" s="105">
        <v>1050</v>
      </c>
      <c r="L91" s="105">
        <v>2874</v>
      </c>
      <c r="M91" s="106">
        <v>239.5</v>
      </c>
    </row>
    <row r="92" spans="1:13" x14ac:dyDescent="0.25">
      <c r="A92" s="38" t="s">
        <v>48</v>
      </c>
      <c r="B92" s="39">
        <v>708</v>
      </c>
      <c r="C92" s="28">
        <v>387.5</v>
      </c>
      <c r="D92" s="28">
        <v>1095.5</v>
      </c>
      <c r="E92" s="40">
        <v>91.291666666666671</v>
      </c>
      <c r="F92" s="39">
        <v>1566</v>
      </c>
      <c r="G92" s="28">
        <v>387.5</v>
      </c>
      <c r="H92" s="28">
        <v>1953.5</v>
      </c>
      <c r="I92" s="40">
        <v>162.79166666666666</v>
      </c>
      <c r="J92" s="39">
        <v>1776</v>
      </c>
      <c r="K92" s="28">
        <v>387.5</v>
      </c>
      <c r="L92" s="28">
        <v>2163.5</v>
      </c>
      <c r="M92" s="40">
        <v>180.29166666666666</v>
      </c>
    </row>
    <row r="93" spans="1:13" x14ac:dyDescent="0.25">
      <c r="A93" s="98" t="s">
        <v>49</v>
      </c>
      <c r="B93" s="104">
        <v>1236</v>
      </c>
      <c r="C93" s="105">
        <v>0</v>
      </c>
      <c r="D93" s="105">
        <v>1236</v>
      </c>
      <c r="E93" s="106">
        <v>103</v>
      </c>
      <c r="F93" s="104">
        <v>2772</v>
      </c>
      <c r="G93" s="105">
        <v>0</v>
      </c>
      <c r="H93" s="105">
        <v>2772</v>
      </c>
      <c r="I93" s="106">
        <v>231</v>
      </c>
      <c r="J93" s="104">
        <v>3480</v>
      </c>
      <c r="K93" s="105">
        <v>0</v>
      </c>
      <c r="L93" s="105">
        <v>3480</v>
      </c>
      <c r="M93" s="106">
        <v>290</v>
      </c>
    </row>
    <row r="94" spans="1:13" x14ac:dyDescent="0.25">
      <c r="A94" s="38" t="s">
        <v>95</v>
      </c>
      <c r="B94" s="39">
        <v>1272</v>
      </c>
      <c r="C94" s="28">
        <v>192</v>
      </c>
      <c r="D94" s="28">
        <v>1464</v>
      </c>
      <c r="E94" s="40">
        <v>122</v>
      </c>
      <c r="F94" s="39">
        <v>1488</v>
      </c>
      <c r="G94" s="28">
        <v>192</v>
      </c>
      <c r="H94" s="28">
        <v>1680</v>
      </c>
      <c r="I94" s="40">
        <v>140</v>
      </c>
      <c r="J94" s="39">
        <v>2172</v>
      </c>
      <c r="K94" s="28">
        <v>192</v>
      </c>
      <c r="L94" s="28">
        <v>2364</v>
      </c>
      <c r="M94" s="40">
        <v>197</v>
      </c>
    </row>
    <row r="95" spans="1:13" x14ac:dyDescent="0.25">
      <c r="A95" s="98" t="s">
        <v>50</v>
      </c>
      <c r="B95" s="104">
        <v>852</v>
      </c>
      <c r="C95" s="105">
        <v>360</v>
      </c>
      <c r="D95" s="105">
        <v>1212</v>
      </c>
      <c r="E95" s="106">
        <v>101</v>
      </c>
      <c r="F95" s="104">
        <v>1548</v>
      </c>
      <c r="G95" s="105">
        <v>360</v>
      </c>
      <c r="H95" s="105">
        <v>1908</v>
      </c>
      <c r="I95" s="106">
        <v>159</v>
      </c>
      <c r="J95" s="104">
        <v>2052</v>
      </c>
      <c r="K95" s="105">
        <v>360</v>
      </c>
      <c r="L95" s="105">
        <v>2412</v>
      </c>
      <c r="M95" s="106">
        <v>201</v>
      </c>
    </row>
    <row r="96" spans="1:13" x14ac:dyDescent="0.25">
      <c r="A96" s="38" t="s">
        <v>51</v>
      </c>
      <c r="B96" s="39">
        <v>540</v>
      </c>
      <c r="C96" s="28">
        <v>673</v>
      </c>
      <c r="D96" s="28">
        <v>1213</v>
      </c>
      <c r="E96" s="40">
        <v>101.08333333333333</v>
      </c>
      <c r="F96" s="39">
        <v>648</v>
      </c>
      <c r="G96" s="28">
        <v>1249</v>
      </c>
      <c r="H96" s="28">
        <v>1897</v>
      </c>
      <c r="I96" s="40">
        <v>158.08333333333334</v>
      </c>
      <c r="J96" s="39">
        <v>1392</v>
      </c>
      <c r="K96" s="28">
        <v>1249</v>
      </c>
      <c r="L96" s="28">
        <v>2641</v>
      </c>
      <c r="M96" s="40">
        <v>220.08333333333334</v>
      </c>
    </row>
    <row r="97" spans="1:13" x14ac:dyDescent="0.25">
      <c r="A97" s="98" t="s">
        <v>52</v>
      </c>
      <c r="B97" s="104">
        <v>684</v>
      </c>
      <c r="C97" s="105">
        <v>576</v>
      </c>
      <c r="D97" s="105">
        <v>1260</v>
      </c>
      <c r="E97" s="106">
        <v>105</v>
      </c>
      <c r="F97" s="104">
        <v>1380</v>
      </c>
      <c r="G97" s="105">
        <v>576</v>
      </c>
      <c r="H97" s="105">
        <v>1956</v>
      </c>
      <c r="I97" s="106">
        <v>163</v>
      </c>
      <c r="J97" s="104">
        <v>2472</v>
      </c>
      <c r="K97" s="105">
        <v>576</v>
      </c>
      <c r="L97" s="105">
        <v>3048</v>
      </c>
      <c r="M97" s="106">
        <v>254</v>
      </c>
    </row>
    <row r="98" spans="1:13" x14ac:dyDescent="0.25">
      <c r="A98" s="38" t="s">
        <v>53</v>
      </c>
      <c r="B98" s="39">
        <v>612</v>
      </c>
      <c r="C98" s="28">
        <v>785</v>
      </c>
      <c r="D98" s="28">
        <v>1397</v>
      </c>
      <c r="E98" s="40">
        <v>116.41666666666667</v>
      </c>
      <c r="F98" s="39">
        <v>1356</v>
      </c>
      <c r="G98" s="28">
        <v>785</v>
      </c>
      <c r="H98" s="28">
        <v>2141</v>
      </c>
      <c r="I98" s="40">
        <v>178.41666666666666</v>
      </c>
      <c r="J98" s="39">
        <v>1932</v>
      </c>
      <c r="K98" s="28">
        <v>785</v>
      </c>
      <c r="L98" s="28">
        <v>2717</v>
      </c>
      <c r="M98" s="40">
        <v>226.41666666666666</v>
      </c>
    </row>
    <row r="99" spans="1:13" x14ac:dyDescent="0.25">
      <c r="A99" s="98" t="s">
        <v>54</v>
      </c>
      <c r="B99" s="104">
        <v>924</v>
      </c>
      <c r="C99" s="105">
        <v>396</v>
      </c>
      <c r="D99" s="105">
        <v>1320</v>
      </c>
      <c r="E99" s="106">
        <v>110</v>
      </c>
      <c r="F99" s="104">
        <v>1560</v>
      </c>
      <c r="G99" s="105">
        <v>396</v>
      </c>
      <c r="H99" s="105">
        <v>1956</v>
      </c>
      <c r="I99" s="106">
        <v>163</v>
      </c>
      <c r="J99" s="104">
        <v>2082</v>
      </c>
      <c r="K99" s="105">
        <v>396</v>
      </c>
      <c r="L99" s="105">
        <v>2478</v>
      </c>
      <c r="M99" s="106">
        <v>206.5</v>
      </c>
    </row>
    <row r="100" spans="1:13" x14ac:dyDescent="0.25">
      <c r="A100" s="38" t="s">
        <v>55</v>
      </c>
      <c r="B100" s="39">
        <v>396</v>
      </c>
      <c r="C100" s="28">
        <v>744</v>
      </c>
      <c r="D100" s="28">
        <v>1140</v>
      </c>
      <c r="E100" s="40">
        <v>95</v>
      </c>
      <c r="F100" s="39">
        <v>396</v>
      </c>
      <c r="G100" s="28">
        <v>1584</v>
      </c>
      <c r="H100" s="28">
        <v>1980</v>
      </c>
      <c r="I100" s="40">
        <v>165</v>
      </c>
      <c r="J100" s="39">
        <v>396</v>
      </c>
      <c r="K100" s="28">
        <v>2136</v>
      </c>
      <c r="L100" s="28">
        <v>2532</v>
      </c>
      <c r="M100" s="40">
        <v>211</v>
      </c>
    </row>
    <row r="101" spans="1:13" x14ac:dyDescent="0.25">
      <c r="A101" s="98" t="s">
        <v>56</v>
      </c>
      <c r="B101" s="104">
        <v>732</v>
      </c>
      <c r="C101" s="105">
        <v>300</v>
      </c>
      <c r="D101" s="105">
        <v>1032</v>
      </c>
      <c r="E101" s="106">
        <v>86</v>
      </c>
      <c r="F101" s="104">
        <v>732</v>
      </c>
      <c r="G101" s="105">
        <v>600</v>
      </c>
      <c r="H101" s="105">
        <v>1332</v>
      </c>
      <c r="I101" s="106">
        <v>111</v>
      </c>
      <c r="J101" s="104">
        <v>1932</v>
      </c>
      <c r="K101" s="105">
        <v>300</v>
      </c>
      <c r="L101" s="105">
        <v>2232</v>
      </c>
      <c r="M101" s="106">
        <v>186</v>
      </c>
    </row>
    <row r="102" spans="1:13" x14ac:dyDescent="0.25">
      <c r="A102" s="38" t="s">
        <v>57</v>
      </c>
      <c r="B102" s="39">
        <v>840</v>
      </c>
      <c r="C102" s="28">
        <v>1090</v>
      </c>
      <c r="D102" s="28">
        <v>1930</v>
      </c>
      <c r="E102" s="40">
        <v>160.83333333333334</v>
      </c>
      <c r="F102" s="39">
        <v>1560</v>
      </c>
      <c r="G102" s="28">
        <v>1090</v>
      </c>
      <c r="H102" s="28">
        <v>2650</v>
      </c>
      <c r="I102" s="40">
        <v>220.83333333333334</v>
      </c>
      <c r="J102" s="39">
        <v>2460</v>
      </c>
      <c r="K102" s="28">
        <v>1090</v>
      </c>
      <c r="L102" s="28">
        <v>3550</v>
      </c>
      <c r="M102" s="40">
        <v>295.83333333333331</v>
      </c>
    </row>
    <row r="103" spans="1:13" x14ac:dyDescent="0.25">
      <c r="A103" s="98" t="s">
        <v>58</v>
      </c>
      <c r="B103" s="104">
        <v>996</v>
      </c>
      <c r="C103" s="105">
        <v>0</v>
      </c>
      <c r="D103" s="105">
        <v>996</v>
      </c>
      <c r="E103" s="106">
        <v>83</v>
      </c>
      <c r="F103" s="104">
        <v>1728</v>
      </c>
      <c r="G103" s="105">
        <v>0</v>
      </c>
      <c r="H103" s="105">
        <v>1728</v>
      </c>
      <c r="I103" s="106">
        <v>144</v>
      </c>
      <c r="J103" s="104">
        <v>2676</v>
      </c>
      <c r="K103" s="105">
        <v>0</v>
      </c>
      <c r="L103" s="105">
        <v>2676</v>
      </c>
      <c r="M103" s="106">
        <v>223</v>
      </c>
    </row>
    <row r="104" spans="1:13" x14ac:dyDescent="0.25">
      <c r="A104" s="38" t="s">
        <v>59</v>
      </c>
      <c r="B104" s="39">
        <v>348</v>
      </c>
      <c r="C104" s="28">
        <v>782</v>
      </c>
      <c r="D104" s="28">
        <v>1130</v>
      </c>
      <c r="E104" s="40">
        <v>94.166666666666671</v>
      </c>
      <c r="F104" s="39">
        <v>1284</v>
      </c>
      <c r="G104" s="28">
        <v>782</v>
      </c>
      <c r="H104" s="28">
        <v>2066</v>
      </c>
      <c r="I104" s="40">
        <v>172.16666666666666</v>
      </c>
      <c r="J104" s="39">
        <v>1476</v>
      </c>
      <c r="K104" s="28">
        <v>782</v>
      </c>
      <c r="L104" s="28">
        <v>2258</v>
      </c>
      <c r="M104" s="40">
        <v>188.16666666666666</v>
      </c>
    </row>
    <row r="105" spans="1:13" x14ac:dyDescent="0.25">
      <c r="A105" s="98" t="s">
        <v>60</v>
      </c>
      <c r="B105" s="104">
        <v>1920</v>
      </c>
      <c r="C105" s="105">
        <v>48</v>
      </c>
      <c r="D105" s="105">
        <v>1968</v>
      </c>
      <c r="E105" s="106">
        <v>164</v>
      </c>
      <c r="F105" s="104">
        <v>2040</v>
      </c>
      <c r="G105" s="105">
        <v>48</v>
      </c>
      <c r="H105" s="105">
        <v>2088</v>
      </c>
      <c r="I105" s="106">
        <v>174</v>
      </c>
      <c r="J105" s="104">
        <v>3000</v>
      </c>
      <c r="K105" s="105">
        <v>48</v>
      </c>
      <c r="L105" s="105">
        <v>3048</v>
      </c>
      <c r="M105" s="106">
        <v>254</v>
      </c>
    </row>
    <row r="106" spans="1:13" x14ac:dyDescent="0.25">
      <c r="A106" s="38" t="s">
        <v>61</v>
      </c>
      <c r="B106" s="39">
        <v>780</v>
      </c>
      <c r="C106" s="28">
        <v>543</v>
      </c>
      <c r="D106" s="28">
        <v>1323</v>
      </c>
      <c r="E106" s="40">
        <v>110.25</v>
      </c>
      <c r="F106" s="39">
        <v>780</v>
      </c>
      <c r="G106" s="28">
        <v>1383</v>
      </c>
      <c r="H106" s="28">
        <v>2163</v>
      </c>
      <c r="I106" s="40">
        <v>180.25</v>
      </c>
      <c r="J106" s="39">
        <v>2604</v>
      </c>
      <c r="K106" s="28">
        <v>543</v>
      </c>
      <c r="L106" s="28">
        <v>3147</v>
      </c>
      <c r="M106" s="40">
        <v>262.25</v>
      </c>
    </row>
    <row r="107" spans="1:13" x14ac:dyDescent="0.25">
      <c r="A107" s="98" t="s">
        <v>62</v>
      </c>
      <c r="B107" s="104">
        <v>828</v>
      </c>
      <c r="C107" s="105">
        <v>0</v>
      </c>
      <c r="D107" s="105">
        <v>828</v>
      </c>
      <c r="E107" s="106">
        <v>69</v>
      </c>
      <c r="F107" s="104">
        <v>1572</v>
      </c>
      <c r="G107" s="105">
        <v>0</v>
      </c>
      <c r="H107" s="105">
        <v>1572</v>
      </c>
      <c r="I107" s="106">
        <v>131</v>
      </c>
      <c r="J107" s="104">
        <v>3720</v>
      </c>
      <c r="K107" s="105">
        <v>0</v>
      </c>
      <c r="L107" s="105">
        <v>3720</v>
      </c>
      <c r="M107" s="106">
        <v>310</v>
      </c>
    </row>
    <row r="108" spans="1:13" x14ac:dyDescent="0.25">
      <c r="A108" s="38" t="s">
        <v>63</v>
      </c>
      <c r="B108" s="39">
        <v>924</v>
      </c>
      <c r="C108" s="28">
        <v>576</v>
      </c>
      <c r="D108" s="28">
        <v>1500</v>
      </c>
      <c r="E108" s="40">
        <v>125</v>
      </c>
      <c r="F108" s="39">
        <v>924</v>
      </c>
      <c r="G108" s="28">
        <v>1476</v>
      </c>
      <c r="H108" s="28">
        <v>2400</v>
      </c>
      <c r="I108" s="40">
        <v>200</v>
      </c>
      <c r="J108" s="39">
        <v>1416</v>
      </c>
      <c r="K108" s="28">
        <v>1872</v>
      </c>
      <c r="L108" s="28">
        <v>3288</v>
      </c>
      <c r="M108" s="40">
        <v>274</v>
      </c>
    </row>
    <row r="109" spans="1:13" x14ac:dyDescent="0.25">
      <c r="A109" s="98" t="s">
        <v>64</v>
      </c>
      <c r="B109" s="104">
        <v>756</v>
      </c>
      <c r="C109" s="105">
        <v>482</v>
      </c>
      <c r="D109" s="105">
        <v>1238</v>
      </c>
      <c r="E109" s="106">
        <v>103.16666666666667</v>
      </c>
      <c r="F109" s="104">
        <v>852</v>
      </c>
      <c r="G109" s="105">
        <v>1106</v>
      </c>
      <c r="H109" s="105">
        <v>1958</v>
      </c>
      <c r="I109" s="106">
        <v>163.16666666666666</v>
      </c>
      <c r="J109" s="104">
        <v>960</v>
      </c>
      <c r="K109" s="105">
        <v>1706</v>
      </c>
      <c r="L109" s="105">
        <v>2666</v>
      </c>
      <c r="M109" s="106">
        <v>222.16666666666666</v>
      </c>
    </row>
    <row r="110" spans="1:13" x14ac:dyDescent="0.25">
      <c r="A110" s="38" t="s">
        <v>65</v>
      </c>
      <c r="B110" s="39">
        <v>600</v>
      </c>
      <c r="C110" s="28">
        <v>1154</v>
      </c>
      <c r="D110" s="28">
        <v>1754</v>
      </c>
      <c r="E110" s="40">
        <v>146.16666666666666</v>
      </c>
      <c r="F110" s="39">
        <v>900</v>
      </c>
      <c r="G110" s="28">
        <v>1154</v>
      </c>
      <c r="H110" s="28">
        <v>2054</v>
      </c>
      <c r="I110" s="40">
        <v>171.16666666666666</v>
      </c>
      <c r="J110" s="39">
        <v>1500</v>
      </c>
      <c r="K110" s="28">
        <v>1154</v>
      </c>
      <c r="L110" s="28">
        <v>2654</v>
      </c>
      <c r="M110" s="40">
        <v>221.16666666666666</v>
      </c>
    </row>
    <row r="111" spans="1:13" x14ac:dyDescent="0.25">
      <c r="A111" s="98" t="s">
        <v>66</v>
      </c>
      <c r="B111" s="104">
        <v>468</v>
      </c>
      <c r="C111" s="105">
        <v>588</v>
      </c>
      <c r="D111" s="105">
        <v>1056</v>
      </c>
      <c r="E111" s="106">
        <v>88</v>
      </c>
      <c r="F111" s="104">
        <v>468</v>
      </c>
      <c r="G111" s="105">
        <v>1500</v>
      </c>
      <c r="H111" s="105">
        <v>1968</v>
      </c>
      <c r="I111" s="106">
        <v>164</v>
      </c>
      <c r="J111" s="104">
        <v>1800</v>
      </c>
      <c r="K111" s="105">
        <v>588</v>
      </c>
      <c r="L111" s="105">
        <v>2388</v>
      </c>
      <c r="M111" s="106">
        <v>199</v>
      </c>
    </row>
    <row r="112" spans="1:13" x14ac:dyDescent="0.25">
      <c r="A112" s="38" t="s">
        <v>67</v>
      </c>
      <c r="B112" s="39">
        <v>444</v>
      </c>
      <c r="C112" s="28">
        <v>828</v>
      </c>
      <c r="D112" s="28">
        <v>1272</v>
      </c>
      <c r="E112" s="40">
        <v>106</v>
      </c>
      <c r="F112" s="39">
        <v>480</v>
      </c>
      <c r="G112" s="28">
        <v>1548</v>
      </c>
      <c r="H112" s="28">
        <v>2028</v>
      </c>
      <c r="I112" s="40">
        <v>169</v>
      </c>
      <c r="J112" s="39">
        <v>780</v>
      </c>
      <c r="K112" s="28">
        <v>1548</v>
      </c>
      <c r="L112" s="28">
        <v>2328</v>
      </c>
      <c r="M112" s="40">
        <v>194</v>
      </c>
    </row>
    <row r="113" spans="1:29" x14ac:dyDescent="0.25">
      <c r="A113" s="98" t="s">
        <v>68</v>
      </c>
      <c r="B113" s="104">
        <v>720</v>
      </c>
      <c r="C113" s="105">
        <v>600</v>
      </c>
      <c r="D113" s="105">
        <v>1320</v>
      </c>
      <c r="E113" s="106">
        <v>110</v>
      </c>
      <c r="F113" s="104">
        <v>1200</v>
      </c>
      <c r="G113" s="105">
        <v>600</v>
      </c>
      <c r="H113" s="105">
        <v>1800</v>
      </c>
      <c r="I113" s="106">
        <v>150</v>
      </c>
      <c r="J113" s="104">
        <v>1920</v>
      </c>
      <c r="K113" s="105">
        <v>600</v>
      </c>
      <c r="L113" s="105">
        <v>2520</v>
      </c>
      <c r="M113" s="106">
        <v>210</v>
      </c>
    </row>
    <row r="114" spans="1:29" x14ac:dyDescent="0.25">
      <c r="A114" s="38" t="s">
        <v>69</v>
      </c>
      <c r="B114" s="39">
        <v>696</v>
      </c>
      <c r="C114" s="28">
        <v>732</v>
      </c>
      <c r="D114" s="28">
        <v>1428</v>
      </c>
      <c r="E114" s="40">
        <v>119</v>
      </c>
      <c r="F114" s="39">
        <v>696</v>
      </c>
      <c r="G114" s="28">
        <v>1440</v>
      </c>
      <c r="H114" s="28">
        <v>2136</v>
      </c>
      <c r="I114" s="40">
        <v>178</v>
      </c>
      <c r="J114" s="39">
        <v>1896</v>
      </c>
      <c r="K114" s="28">
        <v>732</v>
      </c>
      <c r="L114" s="28">
        <v>2628</v>
      </c>
      <c r="M114" s="40">
        <v>219</v>
      </c>
    </row>
    <row r="115" spans="1:29" x14ac:dyDescent="0.25">
      <c r="A115" s="98" t="s">
        <v>70</v>
      </c>
      <c r="B115" s="104">
        <v>1404</v>
      </c>
      <c r="C115" s="105">
        <v>420</v>
      </c>
      <c r="D115" s="105">
        <v>1824</v>
      </c>
      <c r="E115" s="106">
        <v>152</v>
      </c>
      <c r="F115" s="104">
        <v>2424</v>
      </c>
      <c r="G115" s="105">
        <v>420</v>
      </c>
      <c r="H115" s="105">
        <v>2844</v>
      </c>
      <c r="I115" s="106">
        <v>237</v>
      </c>
      <c r="J115" s="104">
        <v>3432</v>
      </c>
      <c r="K115" s="105">
        <v>420</v>
      </c>
      <c r="L115" s="105">
        <v>3852</v>
      </c>
      <c r="M115" s="106">
        <v>321</v>
      </c>
    </row>
    <row r="116" spans="1:29" x14ac:dyDescent="0.25">
      <c r="A116" s="38" t="s">
        <v>71</v>
      </c>
      <c r="B116" s="39">
        <v>804</v>
      </c>
      <c r="C116" s="28">
        <v>492</v>
      </c>
      <c r="D116" s="28">
        <v>1296</v>
      </c>
      <c r="E116" s="40">
        <v>108</v>
      </c>
      <c r="F116" s="39">
        <v>1404</v>
      </c>
      <c r="G116" s="28">
        <v>528</v>
      </c>
      <c r="H116" s="28">
        <v>1932</v>
      </c>
      <c r="I116" s="40">
        <v>161</v>
      </c>
      <c r="J116" s="39">
        <v>1812</v>
      </c>
      <c r="K116" s="28">
        <v>528</v>
      </c>
      <c r="L116" s="28">
        <v>2340</v>
      </c>
      <c r="M116" s="40">
        <v>195</v>
      </c>
    </row>
    <row r="117" spans="1:29" x14ac:dyDescent="0.25">
      <c r="A117" s="98" t="s">
        <v>72</v>
      </c>
      <c r="B117" s="104">
        <v>384</v>
      </c>
      <c r="C117" s="105">
        <v>1212</v>
      </c>
      <c r="D117" s="105">
        <v>1596</v>
      </c>
      <c r="E117" s="106">
        <v>133</v>
      </c>
      <c r="F117" s="104">
        <v>384</v>
      </c>
      <c r="G117" s="105">
        <v>1944</v>
      </c>
      <c r="H117" s="105">
        <v>2328</v>
      </c>
      <c r="I117" s="106">
        <v>194</v>
      </c>
      <c r="J117" s="104">
        <v>1008</v>
      </c>
      <c r="K117" s="105">
        <v>1944</v>
      </c>
      <c r="L117" s="105">
        <v>2952</v>
      </c>
      <c r="M117" s="106">
        <v>246</v>
      </c>
    </row>
    <row r="118" spans="1:29" ht="16.5" thickBot="1" x14ac:dyDescent="0.3">
      <c r="A118" s="42" t="s">
        <v>73</v>
      </c>
      <c r="B118" s="43">
        <v>807.96</v>
      </c>
      <c r="C118" s="44">
        <v>457.71</v>
      </c>
      <c r="D118" s="44">
        <v>1265.67</v>
      </c>
      <c r="E118" s="182">
        <v>105.4725</v>
      </c>
      <c r="F118" s="43">
        <v>1226.76</v>
      </c>
      <c r="G118" s="44">
        <v>726.27</v>
      </c>
      <c r="H118" s="44">
        <v>1953.03</v>
      </c>
      <c r="I118" s="182">
        <v>162.7525</v>
      </c>
      <c r="J118" s="43">
        <v>2037.32</v>
      </c>
      <c r="K118" s="44">
        <v>661.35</v>
      </c>
      <c r="L118" s="44">
        <v>2698.67</v>
      </c>
      <c r="M118" s="182">
        <v>224.88916666666665</v>
      </c>
    </row>
    <row r="119" spans="1:29" s="25" customFormat="1" x14ac:dyDescent="0.25">
      <c r="A119" s="272" t="s">
        <v>334</v>
      </c>
      <c r="B119" s="273"/>
      <c r="C119" s="273"/>
      <c r="D119" s="273"/>
      <c r="E119" s="273"/>
      <c r="F119" s="273"/>
      <c r="G119" s="273"/>
      <c r="H119" s="273"/>
      <c r="I119" s="273"/>
      <c r="J119" s="273"/>
      <c r="K119" s="273"/>
      <c r="L119" s="273"/>
      <c r="M119" s="273"/>
      <c r="N119" s="24"/>
      <c r="O119" s="24"/>
      <c r="P119" s="24"/>
      <c r="Q119" s="24"/>
      <c r="R119" s="24"/>
      <c r="S119" s="24"/>
      <c r="T119" s="24"/>
      <c r="U119" s="24"/>
      <c r="V119" s="24"/>
      <c r="W119" s="24"/>
      <c r="X119" s="24"/>
      <c r="Y119" s="24"/>
      <c r="Z119" s="24"/>
      <c r="AA119" s="24"/>
      <c r="AB119" s="24"/>
      <c r="AC119" s="24"/>
    </row>
    <row r="120" spans="1:29" s="25" customFormat="1" x14ac:dyDescent="0.25">
      <c r="A120" s="264" t="s">
        <v>15</v>
      </c>
      <c r="B120" s="265"/>
      <c r="C120" s="265"/>
      <c r="D120" s="265"/>
      <c r="E120" s="265"/>
      <c r="F120" s="265"/>
      <c r="G120" s="265"/>
      <c r="H120" s="265"/>
      <c r="I120" s="265"/>
      <c r="J120" s="265"/>
      <c r="K120" s="265"/>
      <c r="L120" s="265"/>
      <c r="M120" s="265"/>
      <c r="N120" s="24"/>
      <c r="O120" s="24"/>
      <c r="P120" s="24"/>
      <c r="Q120" s="24"/>
      <c r="R120" s="24"/>
      <c r="S120" s="24"/>
      <c r="T120" s="24"/>
      <c r="U120" s="24"/>
      <c r="V120" s="24"/>
      <c r="W120" s="24"/>
      <c r="X120" s="24"/>
      <c r="Y120" s="24"/>
      <c r="Z120" s="24"/>
      <c r="AA120" s="24"/>
      <c r="AB120" s="24"/>
      <c r="AC120" s="24"/>
    </row>
    <row r="121" spans="1:29" s="25" customFormat="1" x14ac:dyDescent="0.25">
      <c r="A121" s="264" t="s">
        <v>16</v>
      </c>
      <c r="B121" s="265"/>
      <c r="C121" s="265"/>
      <c r="D121" s="265"/>
      <c r="E121" s="265"/>
      <c r="F121" s="265"/>
      <c r="G121" s="265"/>
      <c r="H121" s="265"/>
      <c r="I121" s="265"/>
      <c r="J121" s="265"/>
      <c r="K121" s="265"/>
      <c r="L121" s="265"/>
      <c r="M121" s="265"/>
      <c r="N121" s="24"/>
      <c r="O121" s="24"/>
      <c r="P121" s="24"/>
      <c r="Q121" s="24"/>
      <c r="R121" s="24"/>
      <c r="S121" s="24"/>
      <c r="T121" s="24"/>
      <c r="U121" s="24"/>
      <c r="V121" s="24"/>
      <c r="W121" s="24"/>
      <c r="X121" s="24"/>
      <c r="Y121" s="24"/>
      <c r="Z121" s="24"/>
      <c r="AA121" s="24"/>
      <c r="AB121" s="24"/>
      <c r="AC121" s="24"/>
    </row>
    <row r="122" spans="1:29" s="25" customFormat="1" x14ac:dyDescent="0.25">
      <c r="A122" s="264" t="s">
        <v>17</v>
      </c>
      <c r="B122" s="265"/>
      <c r="C122" s="265"/>
      <c r="D122" s="265"/>
      <c r="E122" s="265"/>
      <c r="F122" s="265"/>
      <c r="G122" s="265"/>
      <c r="H122" s="265"/>
      <c r="I122" s="265"/>
      <c r="J122" s="265"/>
      <c r="K122" s="265"/>
      <c r="L122" s="265"/>
      <c r="M122" s="265"/>
      <c r="N122" s="24"/>
      <c r="O122" s="24"/>
      <c r="P122" s="24"/>
      <c r="Q122" s="24"/>
      <c r="R122" s="24"/>
      <c r="S122" s="24"/>
      <c r="T122" s="24"/>
      <c r="U122" s="24"/>
      <c r="V122" s="24"/>
      <c r="W122" s="24"/>
      <c r="X122" s="24"/>
      <c r="Y122" s="24"/>
      <c r="Z122" s="24"/>
      <c r="AA122" s="24"/>
      <c r="AB122" s="24"/>
      <c r="AC122" s="24"/>
    </row>
    <row r="123" spans="1:29" s="25" customFormat="1" x14ac:dyDescent="0.25">
      <c r="A123" s="264" t="s">
        <v>18</v>
      </c>
      <c r="B123" s="265"/>
      <c r="C123" s="265"/>
      <c r="D123" s="265"/>
      <c r="E123" s="265"/>
      <c r="F123" s="265"/>
      <c r="G123" s="265"/>
      <c r="H123" s="265"/>
      <c r="I123" s="265"/>
      <c r="J123" s="265"/>
      <c r="K123" s="265"/>
      <c r="L123" s="265"/>
      <c r="M123" s="265"/>
      <c r="N123" s="24"/>
      <c r="O123" s="24"/>
      <c r="P123" s="24"/>
      <c r="Q123" s="24"/>
      <c r="R123" s="24"/>
      <c r="S123" s="24"/>
      <c r="T123" s="24"/>
      <c r="U123" s="24"/>
      <c r="V123" s="24"/>
      <c r="W123" s="24"/>
      <c r="X123" s="24"/>
      <c r="Y123" s="24"/>
      <c r="Z123" s="24"/>
      <c r="AA123" s="24"/>
      <c r="AB123" s="24"/>
      <c r="AC123" s="24"/>
    </row>
    <row r="124" spans="1:29" s="25" customFormat="1" x14ac:dyDescent="0.25">
      <c r="A124" s="264" t="s">
        <v>74</v>
      </c>
      <c r="B124" s="265"/>
      <c r="C124" s="265"/>
      <c r="D124" s="265"/>
      <c r="E124" s="265"/>
      <c r="F124" s="265"/>
      <c r="G124" s="265"/>
      <c r="H124" s="265"/>
      <c r="I124" s="265"/>
      <c r="J124" s="265"/>
      <c r="K124" s="265"/>
      <c r="L124" s="265"/>
      <c r="M124" s="265"/>
      <c r="N124" s="24"/>
      <c r="O124" s="24"/>
      <c r="P124" s="24"/>
      <c r="Q124" s="24"/>
      <c r="R124" s="24"/>
      <c r="S124" s="24"/>
      <c r="T124" s="24"/>
      <c r="U124" s="24"/>
      <c r="V124" s="24"/>
      <c r="W124" s="24"/>
      <c r="X124" s="24"/>
      <c r="Y124" s="24"/>
      <c r="Z124" s="24"/>
      <c r="AA124" s="24"/>
      <c r="AB124" s="24"/>
      <c r="AC124" s="24"/>
    </row>
    <row r="125" spans="1:29" s="25" customFormat="1" ht="12.75" x14ac:dyDescent="0.2">
      <c r="A125" s="26"/>
      <c r="B125" s="22"/>
      <c r="C125" s="22"/>
      <c r="D125" s="22"/>
      <c r="E125" s="22"/>
      <c r="F125" s="22"/>
      <c r="G125" s="22"/>
      <c r="H125" s="22"/>
      <c r="I125" s="22"/>
      <c r="J125" s="22"/>
      <c r="K125" s="22"/>
      <c r="L125" s="22"/>
      <c r="M125" s="22"/>
      <c r="N125" s="24"/>
      <c r="O125" s="24"/>
      <c r="P125" s="24"/>
      <c r="Q125" s="24"/>
      <c r="R125" s="24"/>
      <c r="S125" s="24"/>
      <c r="T125" s="24"/>
      <c r="U125" s="24"/>
      <c r="V125" s="24"/>
      <c r="W125" s="24"/>
      <c r="X125" s="24"/>
      <c r="Y125" s="24"/>
      <c r="Z125" s="24"/>
      <c r="AA125" s="24"/>
      <c r="AB125" s="24"/>
      <c r="AC125" s="24"/>
    </row>
    <row r="126" spans="1:29" s="25" customFormat="1" ht="12.75" x14ac:dyDescent="0.2">
      <c r="A126" s="26"/>
      <c r="B126" s="22"/>
      <c r="C126" s="22"/>
      <c r="D126" s="22"/>
      <c r="E126" s="22"/>
      <c r="F126" s="22"/>
      <c r="G126" s="22"/>
      <c r="H126" s="22"/>
      <c r="I126" s="22"/>
      <c r="J126" s="22"/>
      <c r="K126" s="22"/>
      <c r="L126" s="22"/>
      <c r="M126" s="22"/>
      <c r="N126" s="24"/>
      <c r="O126" s="24"/>
      <c r="P126" s="24"/>
      <c r="Q126" s="24"/>
      <c r="R126" s="24"/>
      <c r="S126" s="24"/>
      <c r="T126" s="24"/>
      <c r="U126" s="24"/>
      <c r="V126" s="24"/>
      <c r="W126" s="24"/>
      <c r="X126" s="24"/>
      <c r="Y126" s="24"/>
      <c r="Z126" s="24"/>
      <c r="AA126" s="24"/>
      <c r="AB126" s="24"/>
      <c r="AC126" s="24"/>
    </row>
    <row r="127" spans="1:29" s="25" customFormat="1" ht="12.75" x14ac:dyDescent="0.2">
      <c r="A127" s="26"/>
      <c r="B127" s="22"/>
      <c r="C127" s="22"/>
      <c r="D127" s="22"/>
      <c r="E127" s="22"/>
      <c r="F127" s="22"/>
      <c r="G127" s="22"/>
      <c r="H127" s="22"/>
      <c r="I127" s="22"/>
      <c r="J127" s="22"/>
      <c r="K127" s="22"/>
      <c r="L127" s="22"/>
      <c r="M127" s="22"/>
      <c r="N127" s="24"/>
      <c r="O127" s="24"/>
      <c r="P127" s="24"/>
      <c r="Q127" s="24"/>
      <c r="R127" s="24"/>
      <c r="S127" s="24"/>
      <c r="T127" s="24"/>
      <c r="U127" s="24"/>
      <c r="V127" s="24"/>
      <c r="W127" s="24"/>
      <c r="X127" s="24"/>
      <c r="Y127" s="24"/>
      <c r="Z127" s="24"/>
      <c r="AA127" s="24"/>
      <c r="AB127" s="24"/>
      <c r="AC127" s="24"/>
    </row>
    <row r="128" spans="1:29" s="25" customFormat="1" ht="12.75" x14ac:dyDescent="0.2">
      <c r="A128" s="26"/>
      <c r="B128" s="22"/>
      <c r="C128" s="22"/>
      <c r="D128" s="22"/>
      <c r="E128" s="22"/>
      <c r="F128" s="22"/>
      <c r="G128" s="22"/>
      <c r="H128" s="22"/>
      <c r="I128" s="22"/>
      <c r="J128" s="22"/>
      <c r="K128" s="22"/>
      <c r="L128" s="22"/>
      <c r="M128" s="22"/>
      <c r="N128" s="24"/>
      <c r="O128" s="24"/>
      <c r="P128" s="24"/>
      <c r="Q128" s="24"/>
      <c r="R128" s="24"/>
      <c r="S128" s="24"/>
      <c r="T128" s="24"/>
      <c r="U128" s="24"/>
      <c r="V128" s="24"/>
      <c r="W128" s="24"/>
      <c r="X128" s="24"/>
      <c r="Y128" s="24"/>
      <c r="Z128" s="24"/>
      <c r="AA128" s="24"/>
      <c r="AB128" s="24"/>
      <c r="AC128" s="24"/>
    </row>
    <row r="129" spans="1:29" s="25" customFormat="1" ht="12.75" x14ac:dyDescent="0.2">
      <c r="A129" s="26"/>
      <c r="B129" s="22"/>
      <c r="C129" s="22"/>
      <c r="D129" s="22"/>
      <c r="E129" s="22"/>
      <c r="F129" s="22"/>
      <c r="G129" s="22"/>
      <c r="H129" s="22"/>
      <c r="I129" s="22"/>
      <c r="J129" s="22"/>
      <c r="K129" s="22"/>
      <c r="L129" s="22"/>
      <c r="M129" s="22"/>
      <c r="N129" s="24"/>
      <c r="O129" s="24"/>
      <c r="P129" s="24"/>
      <c r="Q129" s="24"/>
      <c r="R129" s="24"/>
      <c r="S129" s="24"/>
      <c r="T129" s="24"/>
      <c r="U129" s="24"/>
      <c r="V129" s="24"/>
      <c r="W129" s="24"/>
      <c r="X129" s="24"/>
      <c r="Y129" s="24"/>
      <c r="Z129" s="24"/>
      <c r="AA129" s="24"/>
      <c r="AB129" s="24"/>
      <c r="AC129" s="24"/>
    </row>
    <row r="130" spans="1:29" s="25" customFormat="1" ht="12.75" x14ac:dyDescent="0.2">
      <c r="A130" s="26"/>
      <c r="B130" s="22"/>
      <c r="C130" s="22"/>
      <c r="D130" s="22"/>
      <c r="E130" s="22"/>
      <c r="F130" s="22"/>
      <c r="G130" s="22"/>
      <c r="H130" s="22"/>
      <c r="I130" s="22"/>
      <c r="J130" s="22"/>
      <c r="K130" s="22"/>
      <c r="L130" s="22"/>
      <c r="M130" s="22"/>
      <c r="N130" s="24"/>
      <c r="O130" s="24"/>
      <c r="P130" s="24"/>
      <c r="Q130" s="24"/>
      <c r="R130" s="24"/>
      <c r="S130" s="24"/>
      <c r="T130" s="24"/>
      <c r="U130" s="24"/>
      <c r="V130" s="24"/>
      <c r="W130" s="24"/>
      <c r="X130" s="24"/>
      <c r="Y130" s="24"/>
      <c r="Z130" s="24"/>
      <c r="AA130" s="24"/>
      <c r="AB130" s="24"/>
      <c r="AC130" s="24"/>
    </row>
  </sheetData>
  <mergeCells count="20">
    <mergeCell ref="A57:M57"/>
    <mergeCell ref="A1:M1"/>
    <mergeCell ref="B2:E2"/>
    <mergeCell ref="F2:I2"/>
    <mergeCell ref="J2:M2"/>
    <mergeCell ref="A56:M56"/>
    <mergeCell ref="A124:M124"/>
    <mergeCell ref="A58:M58"/>
    <mergeCell ref="A59:M59"/>
    <mergeCell ref="A60:M60"/>
    <mergeCell ref="A61:M61"/>
    <mergeCell ref="A64:M64"/>
    <mergeCell ref="B65:E65"/>
    <mergeCell ref="F65:I65"/>
    <mergeCell ref="J65:M65"/>
    <mergeCell ref="A119:M119"/>
    <mergeCell ref="A120:M120"/>
    <mergeCell ref="A121:M121"/>
    <mergeCell ref="A122:M122"/>
    <mergeCell ref="A123:M12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B5A-E1AB-458E-AAA9-4B4557BDCB5A}">
  <sheetPr codeName="Sheet4">
    <tabColor theme="9" tint="0.79998168889431442"/>
  </sheetPr>
  <dimension ref="A1:AD82"/>
  <sheetViews>
    <sheetView workbookViewId="0">
      <selection activeCell="A2" sqref="A2"/>
    </sheetView>
  </sheetViews>
  <sheetFormatPr defaultRowHeight="15.75" x14ac:dyDescent="0.25"/>
  <cols>
    <col min="1" max="1" width="47.875" style="27" customWidth="1"/>
    <col min="2" max="2" width="13.875" style="60" customWidth="1"/>
    <col min="3" max="3" width="16.625" style="60" customWidth="1"/>
    <col min="4" max="4" width="17.625" style="60" customWidth="1"/>
    <col min="5" max="5" width="17.125" style="60" customWidth="1"/>
    <col min="6" max="6" width="13.875" style="46" customWidth="1"/>
    <col min="7" max="7" width="14.125" style="46" customWidth="1"/>
    <col min="8" max="8" width="15.25" style="72" customWidth="1"/>
  </cols>
  <sheetData>
    <row r="1" spans="1:30" ht="30" customHeight="1" x14ac:dyDescent="0.25">
      <c r="A1" s="1" t="s">
        <v>75</v>
      </c>
      <c r="B1" s="45"/>
      <c r="C1" s="45"/>
      <c r="D1" s="45"/>
      <c r="E1" s="46"/>
      <c r="G1" s="72"/>
      <c r="H1"/>
    </row>
    <row r="2" spans="1:30" ht="30" x14ac:dyDescent="0.25">
      <c r="A2" s="47"/>
      <c r="B2" s="48" t="s">
        <v>76</v>
      </c>
      <c r="C2" s="48" t="s">
        <v>77</v>
      </c>
      <c r="D2" s="49" t="s">
        <v>78</v>
      </c>
      <c r="E2" s="46"/>
      <c r="G2" s="72"/>
      <c r="H2"/>
    </row>
    <row r="3" spans="1:30" x14ac:dyDescent="0.25">
      <c r="A3" s="38" t="s">
        <v>79</v>
      </c>
      <c r="B3" s="29">
        <v>9.3023255813953487E-2</v>
      </c>
      <c r="C3" s="29">
        <v>0.34090909090909088</v>
      </c>
      <c r="D3" s="50">
        <v>2.3255813953488372E-2</v>
      </c>
      <c r="E3" s="46"/>
      <c r="G3" s="72"/>
      <c r="H3"/>
    </row>
    <row r="4" spans="1:30" x14ac:dyDescent="0.25">
      <c r="A4" s="98" t="s">
        <v>80</v>
      </c>
      <c r="B4" s="99">
        <v>0.48837209302325579</v>
      </c>
      <c r="C4" s="99">
        <v>0.52272727272727271</v>
      </c>
      <c r="D4" s="100">
        <v>0.18604651162790697</v>
      </c>
      <c r="E4" s="46"/>
      <c r="G4" s="72"/>
      <c r="H4"/>
    </row>
    <row r="5" spans="1:30" ht="16.5" thickBot="1" x14ac:dyDescent="0.3">
      <c r="A5" s="51" t="s">
        <v>81</v>
      </c>
      <c r="B5" s="52">
        <v>0.41860465116279072</v>
      </c>
      <c r="C5" s="52">
        <v>0.13636363636363635</v>
      </c>
      <c r="D5" s="53">
        <v>0.79069767441860461</v>
      </c>
      <c r="E5" s="54"/>
      <c r="G5" s="72"/>
      <c r="H5"/>
    </row>
    <row r="6" spans="1:30" s="58" customFormat="1" ht="15" x14ac:dyDescent="0.25">
      <c r="A6" s="297" t="s">
        <v>341</v>
      </c>
      <c r="B6" s="297"/>
      <c r="C6" s="277"/>
      <c r="D6" s="277"/>
      <c r="E6" s="298"/>
      <c r="F6" s="55"/>
      <c r="G6" s="55"/>
      <c r="H6" s="56"/>
      <c r="I6" s="57"/>
      <c r="J6" s="57"/>
      <c r="K6" s="57"/>
      <c r="L6" s="57"/>
      <c r="M6" s="57"/>
      <c r="N6" s="57"/>
      <c r="O6" s="57"/>
      <c r="P6" s="57"/>
      <c r="Q6" s="57"/>
      <c r="R6" s="57"/>
      <c r="S6" s="57"/>
      <c r="T6" s="57"/>
      <c r="U6" s="57"/>
      <c r="V6" s="57"/>
    </row>
    <row r="7" spans="1:30" x14ac:dyDescent="0.25">
      <c r="A7" s="264" t="s">
        <v>340</v>
      </c>
      <c r="B7" s="264"/>
      <c r="C7" s="295"/>
      <c r="D7" s="295"/>
      <c r="E7" s="295"/>
      <c r="F7" s="26"/>
      <c r="G7" s="26"/>
      <c r="H7" s="27"/>
      <c r="I7" s="59"/>
      <c r="J7" s="59"/>
      <c r="K7" s="59"/>
      <c r="L7" s="59"/>
      <c r="M7" s="59"/>
    </row>
    <row r="8" spans="1:30" ht="16.5" thickBot="1" x14ac:dyDescent="0.3"/>
    <row r="9" spans="1:30" s="64" customFormat="1" ht="24" customHeight="1" x14ac:dyDescent="0.25">
      <c r="A9" s="1" t="s">
        <v>82</v>
      </c>
      <c r="B9" s="61"/>
      <c r="C9" s="61"/>
      <c r="D9" s="61"/>
      <c r="E9" s="62"/>
      <c r="G9" s="63"/>
      <c r="H9" s="79"/>
    </row>
    <row r="10" spans="1:30" x14ac:dyDescent="0.25">
      <c r="A10" s="47"/>
      <c r="B10" s="65">
        <v>0</v>
      </c>
      <c r="C10" s="66" t="s">
        <v>345</v>
      </c>
      <c r="D10" s="66" t="s">
        <v>346</v>
      </c>
      <c r="E10" s="67" t="s">
        <v>83</v>
      </c>
    </row>
    <row r="11" spans="1:30" x14ac:dyDescent="0.25">
      <c r="A11" s="38" t="s">
        <v>84</v>
      </c>
      <c r="B11" s="68">
        <v>14</v>
      </c>
      <c r="C11" s="68">
        <v>22</v>
      </c>
      <c r="D11" s="68">
        <v>12</v>
      </c>
      <c r="E11" s="69">
        <v>2</v>
      </c>
    </row>
    <row r="12" spans="1:30" ht="16.5" thickBot="1" x14ac:dyDescent="0.3">
      <c r="A12" s="101" t="s">
        <v>85</v>
      </c>
      <c r="B12" s="102">
        <v>13</v>
      </c>
      <c r="C12" s="102">
        <v>19</v>
      </c>
      <c r="D12" s="102">
        <v>13</v>
      </c>
      <c r="E12" s="103">
        <v>5</v>
      </c>
      <c r="F12" s="54"/>
    </row>
    <row r="13" spans="1:30" s="58" customFormat="1" ht="22.5" customHeight="1" x14ac:dyDescent="0.25">
      <c r="A13" s="297" t="s">
        <v>342</v>
      </c>
      <c r="B13" s="297"/>
      <c r="C13" s="277"/>
      <c r="D13" s="277"/>
      <c r="E13" s="277"/>
      <c r="F13" s="298"/>
      <c r="G13" s="55"/>
      <c r="H13" s="56"/>
      <c r="I13" s="57"/>
      <c r="J13" s="57"/>
      <c r="K13" s="57"/>
      <c r="L13" s="57"/>
      <c r="M13" s="57"/>
      <c r="N13" s="57"/>
      <c r="O13" s="57"/>
      <c r="P13" s="57"/>
      <c r="Q13" s="57"/>
      <c r="R13" s="57"/>
      <c r="S13" s="57"/>
      <c r="T13" s="57"/>
      <c r="U13" s="57"/>
      <c r="V13" s="57"/>
    </row>
    <row r="14" spans="1:30" s="25" customFormat="1" x14ac:dyDescent="0.25">
      <c r="A14" s="262" t="s">
        <v>15</v>
      </c>
      <c r="B14" s="262"/>
      <c r="C14" s="299"/>
      <c r="D14" s="299"/>
      <c r="E14" s="299"/>
      <c r="F14" s="299"/>
      <c r="G14" s="72"/>
      <c r="H14" s="72"/>
      <c r="I14"/>
      <c r="J14"/>
      <c r="K14"/>
      <c r="L14"/>
      <c r="M14"/>
      <c r="N14"/>
      <c r="O14" s="24"/>
      <c r="P14" s="24"/>
      <c r="Q14" s="24"/>
      <c r="R14" s="24"/>
      <c r="S14" s="24"/>
      <c r="T14" s="24"/>
      <c r="U14" s="24"/>
      <c r="V14" s="24"/>
      <c r="W14" s="24"/>
      <c r="X14" s="24"/>
      <c r="Y14" s="24"/>
      <c r="Z14" s="24"/>
      <c r="AA14" s="24"/>
      <c r="AB14" s="24"/>
      <c r="AC14" s="24"/>
      <c r="AD14" s="24"/>
    </row>
    <row r="16" spans="1:30" ht="29.25" customHeight="1" x14ac:dyDescent="0.25">
      <c r="A16" s="301" t="s">
        <v>86</v>
      </c>
      <c r="B16" s="302"/>
      <c r="C16" s="303"/>
      <c r="D16" s="303"/>
      <c r="E16" s="303"/>
      <c r="F16" s="303"/>
      <c r="G16" s="303"/>
      <c r="H16" s="265"/>
    </row>
    <row r="17" spans="1:8" ht="29.25" customHeight="1" thickBot="1" x14ac:dyDescent="0.3">
      <c r="A17" s="122"/>
      <c r="B17" s="178"/>
      <c r="C17" s="123"/>
      <c r="D17" s="123"/>
      <c r="E17" s="123"/>
      <c r="F17" s="123"/>
      <c r="G17" s="123"/>
      <c r="H17" s="198"/>
    </row>
    <row r="18" spans="1:8" ht="57.75" x14ac:dyDescent="0.25">
      <c r="A18" s="70"/>
      <c r="B18" s="48" t="s">
        <v>386</v>
      </c>
      <c r="C18" s="48" t="s">
        <v>87</v>
      </c>
      <c r="D18" s="48" t="s">
        <v>88</v>
      </c>
      <c r="E18" s="48" t="s">
        <v>89</v>
      </c>
      <c r="F18" s="71" t="s">
        <v>90</v>
      </c>
      <c r="G18" s="71" t="s">
        <v>91</v>
      </c>
      <c r="H18" s="119" t="s">
        <v>288</v>
      </c>
    </row>
    <row r="19" spans="1:8" x14ac:dyDescent="0.25">
      <c r="A19" s="73" t="s">
        <v>26</v>
      </c>
      <c r="B19" s="251" t="s">
        <v>329</v>
      </c>
      <c r="C19" s="251" t="s">
        <v>92</v>
      </c>
      <c r="D19" s="251" t="s">
        <v>93</v>
      </c>
      <c r="E19" s="251" t="s">
        <v>93</v>
      </c>
      <c r="F19" s="186">
        <v>0</v>
      </c>
      <c r="G19" s="186">
        <v>0</v>
      </c>
      <c r="H19" s="187">
        <v>0</v>
      </c>
    </row>
    <row r="20" spans="1:8" x14ac:dyDescent="0.25">
      <c r="A20" s="97" t="s">
        <v>27</v>
      </c>
      <c r="B20" s="252" t="s">
        <v>344</v>
      </c>
      <c r="C20" s="252" t="s">
        <v>94</v>
      </c>
      <c r="D20" s="252" t="s">
        <v>92</v>
      </c>
      <c r="E20" s="252" t="s">
        <v>93</v>
      </c>
      <c r="F20" s="188">
        <v>25</v>
      </c>
      <c r="G20" s="188">
        <v>51</v>
      </c>
      <c r="H20" s="189">
        <v>38</v>
      </c>
    </row>
    <row r="21" spans="1:8" x14ac:dyDescent="0.25">
      <c r="A21" s="73" t="s">
        <v>384</v>
      </c>
      <c r="B21" s="74" t="s">
        <v>329</v>
      </c>
      <c r="C21" s="240" t="s">
        <v>93</v>
      </c>
      <c r="D21" s="253" t="s">
        <v>94</v>
      </c>
      <c r="E21" s="254" t="s">
        <v>93</v>
      </c>
      <c r="F21" s="186">
        <v>50</v>
      </c>
      <c r="G21" s="186">
        <v>50</v>
      </c>
      <c r="H21" s="187">
        <v>50</v>
      </c>
    </row>
    <row r="22" spans="1:8" ht="15.75" customHeight="1" x14ac:dyDescent="0.25">
      <c r="A22" s="97" t="s">
        <v>28</v>
      </c>
      <c r="B22" s="252" t="s">
        <v>329</v>
      </c>
      <c r="C22" s="252" t="s">
        <v>93</v>
      </c>
      <c r="D22" s="252" t="s">
        <v>92</v>
      </c>
      <c r="E22" s="252" t="s">
        <v>93</v>
      </c>
      <c r="F22" s="188">
        <v>55</v>
      </c>
      <c r="G22" s="188">
        <v>55</v>
      </c>
      <c r="H22" s="189">
        <v>55</v>
      </c>
    </row>
    <row r="23" spans="1:8" x14ac:dyDescent="0.25">
      <c r="A23" s="73" t="s">
        <v>29</v>
      </c>
      <c r="B23" s="255" t="s">
        <v>329</v>
      </c>
      <c r="C23" s="255" t="s">
        <v>94</v>
      </c>
      <c r="D23" s="255" t="s">
        <v>94</v>
      </c>
      <c r="E23" s="255" t="s">
        <v>93</v>
      </c>
      <c r="F23" s="186">
        <v>0</v>
      </c>
      <c r="G23" s="186">
        <v>0</v>
      </c>
      <c r="H23" s="187">
        <v>0</v>
      </c>
    </row>
    <row r="24" spans="1:8" x14ac:dyDescent="0.25">
      <c r="A24" s="97" t="s">
        <v>30</v>
      </c>
      <c r="B24" s="252" t="s">
        <v>98</v>
      </c>
      <c r="C24" s="252" t="s">
        <v>94</v>
      </c>
      <c r="D24" s="252" t="s">
        <v>92</v>
      </c>
      <c r="E24" s="252" t="s">
        <v>93</v>
      </c>
      <c r="F24" s="188">
        <v>50</v>
      </c>
      <c r="G24" s="188">
        <v>106</v>
      </c>
      <c r="H24" s="189">
        <v>78</v>
      </c>
    </row>
    <row r="25" spans="1:8" ht="16.5" customHeight="1" x14ac:dyDescent="0.25">
      <c r="A25" s="73" t="s">
        <v>31</v>
      </c>
      <c r="B25" s="255" t="s">
        <v>329</v>
      </c>
      <c r="C25" s="255" t="s">
        <v>93</v>
      </c>
      <c r="D25" s="255" t="s">
        <v>92</v>
      </c>
      <c r="E25" s="255" t="s">
        <v>93</v>
      </c>
      <c r="F25" s="186">
        <v>55</v>
      </c>
      <c r="G25" s="186">
        <v>55</v>
      </c>
      <c r="H25" s="187">
        <v>55</v>
      </c>
    </row>
    <row r="26" spans="1:8" ht="19.5" customHeight="1" x14ac:dyDescent="0.25">
      <c r="A26" s="97" t="s">
        <v>32</v>
      </c>
      <c r="B26" s="252" t="s">
        <v>344</v>
      </c>
      <c r="C26" s="252" t="s">
        <v>93</v>
      </c>
      <c r="D26" s="252" t="s">
        <v>93</v>
      </c>
      <c r="E26" s="252" t="s">
        <v>92</v>
      </c>
      <c r="F26" s="188">
        <v>0</v>
      </c>
      <c r="G26" s="188">
        <v>0</v>
      </c>
      <c r="H26" s="189">
        <v>0</v>
      </c>
    </row>
    <row r="27" spans="1:8" x14ac:dyDescent="0.25">
      <c r="A27" s="73" t="s">
        <v>33</v>
      </c>
      <c r="B27" s="255" t="s">
        <v>329</v>
      </c>
      <c r="C27" s="255" t="s">
        <v>93</v>
      </c>
      <c r="D27" s="255" t="s">
        <v>92</v>
      </c>
      <c r="E27" s="255" t="s">
        <v>93</v>
      </c>
      <c r="F27" s="186">
        <v>70</v>
      </c>
      <c r="G27" s="186">
        <v>70</v>
      </c>
      <c r="H27" s="187">
        <v>70</v>
      </c>
    </row>
    <row r="28" spans="1:8" x14ac:dyDescent="0.25">
      <c r="A28" s="97" t="s">
        <v>34</v>
      </c>
      <c r="B28" s="252" t="s">
        <v>329</v>
      </c>
      <c r="C28" s="252" t="s">
        <v>93</v>
      </c>
      <c r="D28" s="252" t="s">
        <v>94</v>
      </c>
      <c r="E28" s="252" t="s">
        <v>93</v>
      </c>
      <c r="F28" s="188">
        <v>67</v>
      </c>
      <c r="G28" s="188">
        <v>67</v>
      </c>
      <c r="H28" s="189">
        <v>67</v>
      </c>
    </row>
    <row r="29" spans="1:8" x14ac:dyDescent="0.25">
      <c r="A29" s="73" t="s">
        <v>35</v>
      </c>
      <c r="B29" s="255" t="s">
        <v>98</v>
      </c>
      <c r="C29" s="304"/>
      <c r="D29" s="305"/>
      <c r="E29" s="306"/>
      <c r="F29" s="186">
        <v>86</v>
      </c>
      <c r="G29" s="186">
        <v>86</v>
      </c>
      <c r="H29" s="187">
        <v>86</v>
      </c>
    </row>
    <row r="30" spans="1:8" x14ac:dyDescent="0.25">
      <c r="A30" s="97" t="s">
        <v>36</v>
      </c>
      <c r="B30" s="252" t="s">
        <v>98</v>
      </c>
      <c r="C30" s="252" t="s">
        <v>93</v>
      </c>
      <c r="D30" s="252" t="s">
        <v>92</v>
      </c>
      <c r="E30" s="252" t="s">
        <v>93</v>
      </c>
      <c r="F30" s="188">
        <v>0</v>
      </c>
      <c r="G30" s="188">
        <v>42</v>
      </c>
      <c r="H30" s="189">
        <v>21</v>
      </c>
    </row>
    <row r="31" spans="1:8" x14ac:dyDescent="0.25">
      <c r="A31" s="73" t="s">
        <v>37</v>
      </c>
      <c r="B31" s="255" t="s">
        <v>98</v>
      </c>
      <c r="C31" s="304"/>
      <c r="D31" s="305"/>
      <c r="E31" s="306"/>
      <c r="F31" s="186">
        <v>62</v>
      </c>
      <c r="G31" s="186">
        <v>117</v>
      </c>
      <c r="H31" s="187">
        <v>89.5</v>
      </c>
    </row>
    <row r="32" spans="1:8" x14ac:dyDescent="0.25">
      <c r="A32" s="97" t="s">
        <v>38</v>
      </c>
      <c r="B32" s="252" t="s">
        <v>329</v>
      </c>
      <c r="C32" s="252" t="s">
        <v>93</v>
      </c>
      <c r="D32" s="252" t="s">
        <v>94</v>
      </c>
      <c r="E32" s="252" t="s">
        <v>93</v>
      </c>
      <c r="F32" s="188">
        <v>0</v>
      </c>
      <c r="G32" s="188">
        <v>0</v>
      </c>
      <c r="H32" s="189">
        <v>0</v>
      </c>
    </row>
    <row r="33" spans="1:8" x14ac:dyDescent="0.25">
      <c r="A33" s="73" t="s">
        <v>39</v>
      </c>
      <c r="B33" s="255" t="s">
        <v>329</v>
      </c>
      <c r="C33" s="255" t="s">
        <v>93</v>
      </c>
      <c r="D33" s="255" t="s">
        <v>92</v>
      </c>
      <c r="E33" s="255" t="s">
        <v>93</v>
      </c>
      <c r="F33" s="186">
        <v>33.33</v>
      </c>
      <c r="G33" s="186">
        <v>33.33</v>
      </c>
      <c r="H33" s="187">
        <v>33.33</v>
      </c>
    </row>
    <row r="34" spans="1:8" x14ac:dyDescent="0.25">
      <c r="A34" s="97" t="s">
        <v>40</v>
      </c>
      <c r="B34" s="252" t="s">
        <v>329</v>
      </c>
      <c r="C34" s="252" t="s">
        <v>92</v>
      </c>
      <c r="D34" s="252" t="s">
        <v>93</v>
      </c>
      <c r="E34" s="252" t="s">
        <v>93</v>
      </c>
      <c r="F34" s="188">
        <v>0</v>
      </c>
      <c r="G34" s="188">
        <v>0</v>
      </c>
      <c r="H34" s="189">
        <v>0</v>
      </c>
    </row>
    <row r="35" spans="1:8" x14ac:dyDescent="0.25">
      <c r="A35" s="73" t="s">
        <v>41</v>
      </c>
      <c r="B35" s="255" t="s">
        <v>329</v>
      </c>
      <c r="C35" s="255" t="s">
        <v>93</v>
      </c>
      <c r="D35" s="255" t="s">
        <v>93</v>
      </c>
      <c r="E35" s="255" t="s">
        <v>94</v>
      </c>
      <c r="F35" s="186">
        <v>67</v>
      </c>
      <c r="G35" s="186">
        <v>97</v>
      </c>
      <c r="H35" s="187">
        <v>82</v>
      </c>
    </row>
    <row r="36" spans="1:8" x14ac:dyDescent="0.25">
      <c r="A36" s="97" t="s">
        <v>42</v>
      </c>
      <c r="B36" s="252" t="s">
        <v>98</v>
      </c>
      <c r="C36" s="252"/>
      <c r="D36" s="252" t="s">
        <v>94</v>
      </c>
      <c r="E36" s="252"/>
      <c r="F36" s="188">
        <v>0</v>
      </c>
      <c r="G36" s="188">
        <v>0</v>
      </c>
      <c r="H36" s="189">
        <v>0</v>
      </c>
    </row>
    <row r="37" spans="1:8" ht="18" customHeight="1" x14ac:dyDescent="0.25">
      <c r="A37" s="73" t="s">
        <v>43</v>
      </c>
      <c r="B37" s="255" t="s">
        <v>329</v>
      </c>
      <c r="C37" s="255" t="s">
        <v>94</v>
      </c>
      <c r="D37" s="255" t="s">
        <v>94</v>
      </c>
      <c r="E37" s="255" t="s">
        <v>94</v>
      </c>
      <c r="F37" s="186">
        <v>0</v>
      </c>
      <c r="G37" s="186">
        <v>0</v>
      </c>
      <c r="H37" s="187">
        <v>0</v>
      </c>
    </row>
    <row r="38" spans="1:8" x14ac:dyDescent="0.25">
      <c r="A38" s="97" t="s">
        <v>287</v>
      </c>
      <c r="B38" s="252" t="s">
        <v>98</v>
      </c>
      <c r="C38" s="307"/>
      <c r="D38" s="305"/>
      <c r="E38" s="306"/>
      <c r="F38" s="188">
        <v>119</v>
      </c>
      <c r="G38" s="188">
        <v>144</v>
      </c>
      <c r="H38" s="189">
        <v>131.5</v>
      </c>
    </row>
    <row r="39" spans="1:8" x14ac:dyDescent="0.25">
      <c r="A39" s="73" t="s">
        <v>338</v>
      </c>
      <c r="B39" s="255" t="s">
        <v>329</v>
      </c>
      <c r="C39" s="255" t="s">
        <v>94</v>
      </c>
      <c r="D39" s="255" t="s">
        <v>94</v>
      </c>
      <c r="E39" s="255" t="s">
        <v>93</v>
      </c>
      <c r="F39" s="186">
        <v>0</v>
      </c>
      <c r="G39" s="186">
        <v>21.666666666666668</v>
      </c>
      <c r="H39" s="187">
        <v>10.833333333333334</v>
      </c>
    </row>
    <row r="40" spans="1:8" x14ac:dyDescent="0.25">
      <c r="A40" s="97" t="s">
        <v>45</v>
      </c>
      <c r="B40" s="252" t="s">
        <v>344</v>
      </c>
      <c r="C40" s="252" t="s">
        <v>94</v>
      </c>
      <c r="D40" s="252" t="s">
        <v>94</v>
      </c>
      <c r="E40" s="252" t="s">
        <v>93</v>
      </c>
      <c r="F40" s="188">
        <v>48</v>
      </c>
      <c r="G40" s="188">
        <v>60</v>
      </c>
      <c r="H40" s="189">
        <v>54</v>
      </c>
    </row>
    <row r="41" spans="1:8" x14ac:dyDescent="0.25">
      <c r="A41" s="73" t="s">
        <v>46</v>
      </c>
      <c r="B41" s="255" t="s">
        <v>329</v>
      </c>
      <c r="C41" s="255" t="s">
        <v>93</v>
      </c>
      <c r="D41" s="255" t="s">
        <v>94</v>
      </c>
      <c r="E41" s="255" t="s">
        <v>93</v>
      </c>
      <c r="F41" s="186">
        <v>55</v>
      </c>
      <c r="G41" s="186">
        <v>55</v>
      </c>
      <c r="H41" s="187">
        <v>55</v>
      </c>
    </row>
    <row r="42" spans="1:8" ht="18.75" customHeight="1" x14ac:dyDescent="0.25">
      <c r="A42" s="97" t="s">
        <v>47</v>
      </c>
      <c r="B42" s="252" t="s">
        <v>329</v>
      </c>
      <c r="C42" s="252" t="s">
        <v>94</v>
      </c>
      <c r="D42" s="252" t="s">
        <v>94</v>
      </c>
      <c r="E42" s="252" t="s">
        <v>93</v>
      </c>
      <c r="F42" s="188">
        <v>0</v>
      </c>
      <c r="G42" s="188">
        <v>0</v>
      </c>
      <c r="H42" s="189">
        <v>0</v>
      </c>
    </row>
    <row r="43" spans="1:8" x14ac:dyDescent="0.25">
      <c r="A43" s="73" t="s">
        <v>48</v>
      </c>
      <c r="B43" s="255" t="s">
        <v>344</v>
      </c>
      <c r="C43" s="255" t="s">
        <v>93</v>
      </c>
      <c r="D43" s="255" t="s">
        <v>92</v>
      </c>
      <c r="E43" s="255" t="s">
        <v>93</v>
      </c>
      <c r="F43" s="186">
        <v>41.67</v>
      </c>
      <c r="G43" s="186">
        <v>41.67</v>
      </c>
      <c r="H43" s="187">
        <v>41.67</v>
      </c>
    </row>
    <row r="44" spans="1:8" x14ac:dyDescent="0.25">
      <c r="A44" s="97" t="s">
        <v>49</v>
      </c>
      <c r="B44" s="252" t="s">
        <v>329</v>
      </c>
      <c r="C44" s="307"/>
      <c r="D44" s="305"/>
      <c r="E44" s="306"/>
      <c r="F44" s="188">
        <v>40</v>
      </c>
      <c r="G44" s="188">
        <v>40</v>
      </c>
      <c r="H44" s="189">
        <v>40</v>
      </c>
    </row>
    <row r="45" spans="1:8" x14ac:dyDescent="0.25">
      <c r="A45" s="73" t="s">
        <v>95</v>
      </c>
      <c r="B45" s="255" t="s">
        <v>98</v>
      </c>
      <c r="C45" s="255" t="s">
        <v>94</v>
      </c>
      <c r="D45" s="255" t="s">
        <v>94</v>
      </c>
      <c r="E45" s="255" t="s">
        <v>94</v>
      </c>
      <c r="F45" s="186">
        <v>77</v>
      </c>
      <c r="G45" s="186">
        <v>77</v>
      </c>
      <c r="H45" s="187">
        <v>77</v>
      </c>
    </row>
    <row r="46" spans="1:8" x14ac:dyDescent="0.25">
      <c r="A46" s="97" t="s">
        <v>50</v>
      </c>
      <c r="B46" s="252" t="s">
        <v>98</v>
      </c>
      <c r="C46" s="252" t="s">
        <v>93</v>
      </c>
      <c r="D46" s="252" t="s">
        <v>92</v>
      </c>
      <c r="E46" s="252" t="s">
        <v>93</v>
      </c>
      <c r="F46" s="188">
        <v>71</v>
      </c>
      <c r="G46" s="188">
        <v>71</v>
      </c>
      <c r="H46" s="189">
        <v>71</v>
      </c>
    </row>
    <row r="47" spans="1:8" x14ac:dyDescent="0.25">
      <c r="A47" s="73" t="s">
        <v>51</v>
      </c>
      <c r="B47" s="255" t="s">
        <v>329</v>
      </c>
      <c r="C47" s="255" t="s">
        <v>94</v>
      </c>
      <c r="D47" s="255" t="s">
        <v>92</v>
      </c>
      <c r="E47" s="255" t="s">
        <v>93</v>
      </c>
      <c r="F47" s="186">
        <v>50.541666666666664</v>
      </c>
      <c r="G47" s="186">
        <v>80.622500000000002</v>
      </c>
      <c r="H47" s="187">
        <v>65.58208333333333</v>
      </c>
    </row>
    <row r="48" spans="1:8" x14ac:dyDescent="0.25">
      <c r="A48" s="97" t="s">
        <v>52</v>
      </c>
      <c r="B48" s="252" t="s">
        <v>329</v>
      </c>
      <c r="C48" s="252" t="s">
        <v>94</v>
      </c>
      <c r="D48" s="252" t="s">
        <v>92</v>
      </c>
      <c r="E48" s="252" t="s">
        <v>93</v>
      </c>
      <c r="F48" s="188">
        <v>25</v>
      </c>
      <c r="G48" s="188">
        <v>55</v>
      </c>
      <c r="H48" s="189">
        <v>40</v>
      </c>
    </row>
    <row r="49" spans="1:8" x14ac:dyDescent="0.25">
      <c r="A49" s="73" t="s">
        <v>53</v>
      </c>
      <c r="B49" s="255" t="s">
        <v>329</v>
      </c>
      <c r="C49" s="255" t="s">
        <v>94</v>
      </c>
      <c r="D49" s="255" t="s">
        <v>94</v>
      </c>
      <c r="E49" s="255" t="s">
        <v>94</v>
      </c>
      <c r="F49" s="186">
        <v>55</v>
      </c>
      <c r="G49" s="186">
        <v>55</v>
      </c>
      <c r="H49" s="187">
        <v>55</v>
      </c>
    </row>
    <row r="50" spans="1:8" x14ac:dyDescent="0.25">
      <c r="A50" s="97" t="s">
        <v>54</v>
      </c>
      <c r="B50" s="252" t="s">
        <v>329</v>
      </c>
      <c r="C50" s="252" t="s">
        <v>93</v>
      </c>
      <c r="D50" s="252" t="s">
        <v>94</v>
      </c>
      <c r="E50" s="252" t="s">
        <v>93</v>
      </c>
      <c r="F50" s="188">
        <v>55</v>
      </c>
      <c r="G50" s="188">
        <v>55</v>
      </c>
      <c r="H50" s="189">
        <v>55</v>
      </c>
    </row>
    <row r="51" spans="1:8" ht="18.75" customHeight="1" x14ac:dyDescent="0.25">
      <c r="A51" s="73" t="s">
        <v>55</v>
      </c>
      <c r="B51" s="255" t="s">
        <v>344</v>
      </c>
      <c r="C51" s="255" t="s">
        <v>93</v>
      </c>
      <c r="D51" s="255" t="s">
        <v>92</v>
      </c>
      <c r="E51" s="255" t="s">
        <v>94</v>
      </c>
      <c r="F51" s="186">
        <v>55</v>
      </c>
      <c r="G51" s="186">
        <v>55</v>
      </c>
      <c r="H51" s="187">
        <v>55</v>
      </c>
    </row>
    <row r="52" spans="1:8" ht="18.75" customHeight="1" x14ac:dyDescent="0.25">
      <c r="A52" s="97" t="s">
        <v>96</v>
      </c>
      <c r="B52" s="256" t="s">
        <v>329</v>
      </c>
      <c r="C52" s="256" t="s">
        <v>94</v>
      </c>
      <c r="D52" s="252" t="s">
        <v>94</v>
      </c>
      <c r="E52" s="252" t="s">
        <v>93</v>
      </c>
      <c r="F52" s="188">
        <v>50</v>
      </c>
      <c r="G52" s="188">
        <v>55</v>
      </c>
      <c r="H52" s="189">
        <v>52.5</v>
      </c>
    </row>
    <row r="53" spans="1:8" x14ac:dyDescent="0.25">
      <c r="A53" s="73" t="s">
        <v>57</v>
      </c>
      <c r="B53" s="255" t="s">
        <v>344</v>
      </c>
      <c r="C53" s="255" t="s">
        <v>93</v>
      </c>
      <c r="D53" s="255" t="s">
        <v>94</v>
      </c>
      <c r="E53" s="255" t="s">
        <v>93</v>
      </c>
      <c r="F53" s="186">
        <v>30</v>
      </c>
      <c r="G53" s="186">
        <v>70</v>
      </c>
      <c r="H53" s="187">
        <v>50</v>
      </c>
    </row>
    <row r="54" spans="1:8" x14ac:dyDescent="0.25">
      <c r="A54" s="97" t="s">
        <v>58</v>
      </c>
      <c r="B54" s="252" t="s">
        <v>329</v>
      </c>
      <c r="C54" s="252" t="s">
        <v>94</v>
      </c>
      <c r="D54" s="252" t="s">
        <v>92</v>
      </c>
      <c r="E54" s="252" t="s">
        <v>93</v>
      </c>
      <c r="F54" s="188">
        <v>20.75</v>
      </c>
      <c r="G54" s="188">
        <v>36</v>
      </c>
      <c r="H54" s="189">
        <v>28.375</v>
      </c>
    </row>
    <row r="55" spans="1:8" ht="18" customHeight="1" x14ac:dyDescent="0.25">
      <c r="A55" s="73" t="s">
        <v>59</v>
      </c>
      <c r="B55" s="255" t="s">
        <v>329</v>
      </c>
      <c r="C55" s="255" t="s">
        <v>94</v>
      </c>
      <c r="D55" s="255" t="s">
        <v>94</v>
      </c>
      <c r="E55" s="255" t="s">
        <v>94</v>
      </c>
      <c r="F55" s="186">
        <v>50</v>
      </c>
      <c r="G55" s="186">
        <v>50</v>
      </c>
      <c r="H55" s="187">
        <v>50</v>
      </c>
    </row>
    <row r="56" spans="1:8" x14ac:dyDescent="0.25">
      <c r="A56" s="97" t="s">
        <v>60</v>
      </c>
      <c r="B56" s="252" t="s">
        <v>329</v>
      </c>
      <c r="C56" s="252" t="s">
        <v>93</v>
      </c>
      <c r="D56" s="252" t="s">
        <v>94</v>
      </c>
      <c r="E56" s="252" t="s">
        <v>93</v>
      </c>
      <c r="F56" s="188">
        <v>55</v>
      </c>
      <c r="G56" s="188">
        <v>55</v>
      </c>
      <c r="H56" s="189">
        <v>55</v>
      </c>
    </row>
    <row r="57" spans="1:8" x14ac:dyDescent="0.25">
      <c r="A57" s="73" t="s">
        <v>61</v>
      </c>
      <c r="B57" s="255" t="s">
        <v>329</v>
      </c>
      <c r="C57" s="255" t="s">
        <v>94</v>
      </c>
      <c r="D57" s="255" t="s">
        <v>94</v>
      </c>
      <c r="E57" s="255" t="s">
        <v>93</v>
      </c>
      <c r="F57" s="186">
        <v>88.63</v>
      </c>
      <c r="G57" s="186">
        <v>88.63</v>
      </c>
      <c r="H57" s="187">
        <v>88.63</v>
      </c>
    </row>
    <row r="58" spans="1:8" x14ac:dyDescent="0.25">
      <c r="A58" s="97" t="s">
        <v>62</v>
      </c>
      <c r="B58" s="252" t="s">
        <v>329</v>
      </c>
      <c r="C58" s="252" t="s">
        <v>92</v>
      </c>
      <c r="D58" s="252"/>
      <c r="E58" s="252"/>
      <c r="F58" s="188">
        <v>0</v>
      </c>
      <c r="G58" s="188">
        <v>0</v>
      </c>
      <c r="H58" s="189">
        <v>0</v>
      </c>
    </row>
    <row r="59" spans="1:8" x14ac:dyDescent="0.25">
      <c r="A59" s="73" t="s">
        <v>97</v>
      </c>
      <c r="B59" s="255" t="s">
        <v>98</v>
      </c>
      <c r="C59" s="255" t="s">
        <v>94</v>
      </c>
      <c r="D59" s="255" t="s">
        <v>92</v>
      </c>
      <c r="E59" s="255" t="s">
        <v>93</v>
      </c>
      <c r="F59" s="186">
        <v>66</v>
      </c>
      <c r="G59" s="186">
        <v>99</v>
      </c>
      <c r="H59" s="187">
        <v>82.5</v>
      </c>
    </row>
    <row r="60" spans="1:8" x14ac:dyDescent="0.25">
      <c r="A60" s="97" t="s">
        <v>64</v>
      </c>
      <c r="B60" s="252" t="s">
        <v>329</v>
      </c>
      <c r="C60" s="252" t="s">
        <v>93</v>
      </c>
      <c r="D60" s="252" t="s">
        <v>94</v>
      </c>
      <c r="E60" s="252" t="s">
        <v>93</v>
      </c>
      <c r="F60" s="188">
        <v>41</v>
      </c>
      <c r="G60" s="188">
        <v>41</v>
      </c>
      <c r="H60" s="189">
        <v>41</v>
      </c>
    </row>
    <row r="61" spans="1:8" x14ac:dyDescent="0.25">
      <c r="A61" s="73" t="s">
        <v>65</v>
      </c>
      <c r="B61" s="255" t="s">
        <v>329</v>
      </c>
      <c r="C61" s="255" t="s">
        <v>92</v>
      </c>
      <c r="D61" s="255" t="s">
        <v>93</v>
      </c>
      <c r="E61" s="255" t="s">
        <v>93</v>
      </c>
      <c r="F61" s="186">
        <v>0</v>
      </c>
      <c r="G61" s="186">
        <v>0</v>
      </c>
      <c r="H61" s="187">
        <v>0</v>
      </c>
    </row>
    <row r="62" spans="1:8" x14ac:dyDescent="0.25">
      <c r="A62" s="97" t="s">
        <v>66</v>
      </c>
      <c r="B62" s="252" t="s">
        <v>329</v>
      </c>
      <c r="C62" s="252" t="s">
        <v>93</v>
      </c>
      <c r="D62" s="252" t="s">
        <v>94</v>
      </c>
      <c r="E62" s="252" t="s">
        <v>93</v>
      </c>
      <c r="F62" s="188">
        <v>0</v>
      </c>
      <c r="G62" s="188">
        <v>0</v>
      </c>
      <c r="H62" s="189">
        <v>0</v>
      </c>
    </row>
    <row r="63" spans="1:8" x14ac:dyDescent="0.25">
      <c r="A63" s="73" t="s">
        <v>67</v>
      </c>
      <c r="B63" s="255" t="s">
        <v>98</v>
      </c>
      <c r="C63" s="255" t="s">
        <v>94</v>
      </c>
      <c r="D63" s="255" t="s">
        <v>94</v>
      </c>
      <c r="E63" s="255" t="s">
        <v>93</v>
      </c>
      <c r="F63" s="186">
        <v>58.33</v>
      </c>
      <c r="G63" s="186">
        <v>91.66</v>
      </c>
      <c r="H63" s="187">
        <v>74.995000000000005</v>
      </c>
    </row>
    <row r="64" spans="1:8" x14ac:dyDescent="0.25">
      <c r="A64" s="97" t="s">
        <v>68</v>
      </c>
      <c r="B64" s="252" t="s">
        <v>329</v>
      </c>
      <c r="C64" s="252" t="s">
        <v>94</v>
      </c>
      <c r="D64" s="252" t="s">
        <v>94</v>
      </c>
      <c r="E64" s="252" t="s">
        <v>93</v>
      </c>
      <c r="F64" s="188">
        <v>0</v>
      </c>
      <c r="G64" s="188">
        <v>0</v>
      </c>
      <c r="H64" s="189">
        <v>0</v>
      </c>
    </row>
    <row r="65" spans="1:30" x14ac:dyDescent="0.25">
      <c r="A65" s="73" t="s">
        <v>69</v>
      </c>
      <c r="B65" s="255" t="s">
        <v>98</v>
      </c>
      <c r="C65" s="255" t="s">
        <v>93</v>
      </c>
      <c r="D65" s="255" t="s">
        <v>92</v>
      </c>
      <c r="E65" s="255" t="s">
        <v>93</v>
      </c>
      <c r="F65" s="186">
        <v>78</v>
      </c>
      <c r="G65" s="186">
        <v>122</v>
      </c>
      <c r="H65" s="187">
        <v>100</v>
      </c>
    </row>
    <row r="66" spans="1:30" ht="18" customHeight="1" x14ac:dyDescent="0.25">
      <c r="A66" s="97" t="s">
        <v>70</v>
      </c>
      <c r="B66" s="252" t="s">
        <v>98</v>
      </c>
      <c r="C66" s="252" t="s">
        <v>94</v>
      </c>
      <c r="D66" s="257" t="s">
        <v>94</v>
      </c>
      <c r="E66" s="252" t="s">
        <v>94</v>
      </c>
      <c r="F66" s="188">
        <v>117</v>
      </c>
      <c r="G66" s="188">
        <v>117</v>
      </c>
      <c r="H66" s="189">
        <v>117</v>
      </c>
    </row>
    <row r="67" spans="1:30" ht="20.25" customHeight="1" x14ac:dyDescent="0.25">
      <c r="A67" s="73" t="s">
        <v>339</v>
      </c>
      <c r="B67" s="255" t="s">
        <v>344</v>
      </c>
      <c r="C67" s="255" t="s">
        <v>94</v>
      </c>
      <c r="D67" s="258" t="s">
        <v>93</v>
      </c>
      <c r="E67" s="255" t="s">
        <v>94</v>
      </c>
      <c r="F67" s="186">
        <v>52</v>
      </c>
      <c r="G67" s="186">
        <v>52</v>
      </c>
      <c r="H67" s="187">
        <v>52</v>
      </c>
    </row>
    <row r="68" spans="1:30" x14ac:dyDescent="0.25">
      <c r="A68" s="97" t="s">
        <v>72</v>
      </c>
      <c r="B68" s="252" t="s">
        <v>98</v>
      </c>
      <c r="C68" s="252" t="s">
        <v>93</v>
      </c>
      <c r="D68" s="252" t="s">
        <v>94</v>
      </c>
      <c r="E68" s="252" t="s">
        <v>93</v>
      </c>
      <c r="F68" s="188">
        <v>63</v>
      </c>
      <c r="G68" s="188">
        <v>63</v>
      </c>
      <c r="H68" s="189">
        <v>63</v>
      </c>
    </row>
    <row r="69" spans="1:30" s="78" customFormat="1" ht="16.5" thickBot="1" x14ac:dyDescent="0.3">
      <c r="A69" s="75" t="s">
        <v>73</v>
      </c>
      <c r="B69" s="76" t="s">
        <v>98</v>
      </c>
      <c r="C69" s="76" t="s">
        <v>98</v>
      </c>
      <c r="D69" s="76" t="s">
        <v>98</v>
      </c>
      <c r="E69" s="76" t="s">
        <v>98</v>
      </c>
      <c r="F69" s="77">
        <v>41.64503333333333</v>
      </c>
      <c r="G69" s="118">
        <v>51.611583333333328</v>
      </c>
      <c r="H69" s="120">
        <v>46.628308333333337</v>
      </c>
    </row>
    <row r="70" spans="1:30" s="58" customFormat="1" ht="22.5" customHeight="1" x14ac:dyDescent="0.25">
      <c r="A70" s="297" t="s">
        <v>343</v>
      </c>
      <c r="B70" s="297"/>
      <c r="C70" s="300"/>
      <c r="D70" s="300"/>
      <c r="E70" s="300"/>
      <c r="F70" s="300"/>
      <c r="G70" s="300"/>
      <c r="H70" s="56"/>
      <c r="I70" s="57"/>
      <c r="J70" s="57"/>
      <c r="K70" s="57"/>
      <c r="L70" s="57"/>
      <c r="M70" s="57"/>
      <c r="N70" s="57"/>
      <c r="O70" s="57"/>
      <c r="P70" s="57"/>
      <c r="Q70" s="57"/>
      <c r="R70" s="57"/>
      <c r="S70" s="57"/>
      <c r="T70" s="57"/>
      <c r="U70" s="57"/>
      <c r="V70" s="57"/>
    </row>
    <row r="71" spans="1:30" s="58" customFormat="1" ht="22.5" customHeight="1" x14ac:dyDescent="0.25">
      <c r="A71" s="192" t="s">
        <v>352</v>
      </c>
      <c r="B71" s="192"/>
      <c r="C71" s="55"/>
      <c r="D71" s="55"/>
      <c r="E71" s="55"/>
      <c r="F71" s="55"/>
      <c r="G71" s="55"/>
      <c r="H71" s="56"/>
      <c r="I71" s="57"/>
      <c r="J71" s="57"/>
      <c r="K71" s="57"/>
      <c r="L71" s="57"/>
      <c r="M71" s="57"/>
      <c r="N71" s="57"/>
      <c r="O71" s="57"/>
      <c r="P71" s="57"/>
      <c r="Q71" s="57"/>
      <c r="R71" s="57"/>
      <c r="S71" s="57"/>
      <c r="T71" s="57"/>
      <c r="U71" s="57"/>
      <c r="V71" s="57"/>
    </row>
    <row r="72" spans="1:30" s="25" customFormat="1" x14ac:dyDescent="0.25">
      <c r="A72" s="264" t="s">
        <v>99</v>
      </c>
      <c r="B72" s="264"/>
      <c r="C72" s="265"/>
      <c r="D72" s="265"/>
      <c r="E72" s="265"/>
      <c r="F72" s="265"/>
      <c r="G72" s="265"/>
      <c r="H72" s="265"/>
      <c r="I72" s="265"/>
      <c r="J72" s="265"/>
      <c r="K72" s="265"/>
      <c r="L72" s="265"/>
      <c r="M72" s="265"/>
      <c r="N72" s="265"/>
      <c r="O72" s="24"/>
      <c r="P72" s="24"/>
      <c r="Q72" s="24"/>
      <c r="R72" s="24"/>
      <c r="S72" s="24"/>
      <c r="T72" s="24"/>
      <c r="U72" s="24"/>
      <c r="V72" s="24"/>
      <c r="W72" s="24"/>
      <c r="X72" s="24"/>
      <c r="Y72" s="24"/>
      <c r="Z72" s="24"/>
      <c r="AA72" s="24"/>
      <c r="AB72" s="24"/>
      <c r="AC72" s="24"/>
      <c r="AD72" s="24"/>
    </row>
    <row r="73" spans="1:30" s="58" customFormat="1" ht="31.5" customHeight="1" x14ac:dyDescent="0.25">
      <c r="A73" s="296" t="s">
        <v>100</v>
      </c>
      <c r="B73" s="296"/>
      <c r="C73" s="292"/>
      <c r="D73" s="292"/>
      <c r="E73" s="292"/>
      <c r="F73" s="292"/>
      <c r="G73" s="292"/>
      <c r="H73" s="56"/>
      <c r="I73" s="57"/>
      <c r="J73" s="57"/>
      <c r="K73" s="57"/>
      <c r="L73" s="57"/>
      <c r="M73" s="57"/>
      <c r="N73" s="57"/>
      <c r="O73" s="57"/>
      <c r="P73" s="57"/>
      <c r="Q73" s="57"/>
      <c r="R73" s="57"/>
      <c r="S73" s="57"/>
      <c r="T73" s="57"/>
      <c r="U73" s="57"/>
      <c r="V73" s="57"/>
    </row>
    <row r="74" spans="1:30" s="64" customFormat="1" ht="33" customHeight="1" x14ac:dyDescent="0.25">
      <c r="A74" s="292" t="s">
        <v>101</v>
      </c>
      <c r="B74" s="292"/>
      <c r="C74" s="293"/>
      <c r="D74" s="293"/>
      <c r="E74" s="293"/>
      <c r="F74" s="293"/>
      <c r="G74" s="293"/>
      <c r="H74" s="79"/>
    </row>
    <row r="75" spans="1:30" ht="18.75" customHeight="1" x14ac:dyDescent="0.25">
      <c r="A75" s="294" t="s">
        <v>102</v>
      </c>
      <c r="B75" s="294"/>
      <c r="C75" s="295"/>
      <c r="D75" s="295"/>
      <c r="E75" s="295"/>
      <c r="F75" s="295"/>
      <c r="G75" s="295"/>
    </row>
    <row r="76" spans="1:30" ht="33.75" customHeight="1" x14ac:dyDescent="0.25">
      <c r="A76" s="290" t="s">
        <v>103</v>
      </c>
      <c r="B76" s="290"/>
      <c r="C76" s="291"/>
      <c r="D76" s="291"/>
      <c r="E76" s="291"/>
      <c r="F76" s="291"/>
      <c r="G76" s="291"/>
    </row>
    <row r="77" spans="1:30" ht="30" customHeight="1" x14ac:dyDescent="0.25">
      <c r="A77" s="290" t="s">
        <v>104</v>
      </c>
      <c r="B77" s="290"/>
      <c r="C77" s="291"/>
      <c r="D77" s="291"/>
      <c r="E77" s="291"/>
      <c r="F77" s="291"/>
      <c r="G77" s="291"/>
    </row>
    <row r="78" spans="1:30" ht="16.5" customHeight="1" x14ac:dyDescent="0.25">
      <c r="A78" s="290" t="s">
        <v>105</v>
      </c>
      <c r="B78" s="290"/>
      <c r="C78" s="291"/>
      <c r="D78" s="291"/>
      <c r="E78" s="291"/>
      <c r="F78" s="291"/>
      <c r="G78" s="291"/>
    </row>
    <row r="79" spans="1:30" ht="15.75" customHeight="1" x14ac:dyDescent="0.25">
      <c r="A79" s="290" t="s">
        <v>353</v>
      </c>
      <c r="B79" s="290"/>
      <c r="C79" s="291"/>
      <c r="D79" s="291"/>
      <c r="E79" s="291"/>
      <c r="F79" s="291"/>
      <c r="G79" s="291"/>
    </row>
    <row r="80" spans="1:30" ht="27.75" customHeight="1" x14ac:dyDescent="0.25">
      <c r="A80" s="290" t="s">
        <v>106</v>
      </c>
      <c r="B80" s="290"/>
      <c r="C80" s="291"/>
      <c r="D80" s="291"/>
      <c r="E80" s="291"/>
      <c r="F80" s="291"/>
      <c r="G80" s="291"/>
    </row>
    <row r="81" spans="1:12" s="121" customFormat="1" ht="12.75" x14ac:dyDescent="0.2">
      <c r="A81" s="288" t="s">
        <v>289</v>
      </c>
      <c r="B81" s="288"/>
      <c r="C81" s="289"/>
      <c r="D81" s="289"/>
      <c r="E81" s="289"/>
      <c r="F81" s="289"/>
      <c r="G81" s="289"/>
      <c r="H81" s="289"/>
      <c r="I81" s="289"/>
      <c r="J81" s="289"/>
      <c r="K81" s="289"/>
      <c r="L81" s="117"/>
    </row>
    <row r="82" spans="1:12" x14ac:dyDescent="0.25">
      <c r="A82" s="26"/>
    </row>
  </sheetData>
  <mergeCells count="20">
    <mergeCell ref="A73:G73"/>
    <mergeCell ref="A6:E6"/>
    <mergeCell ref="A7:E7"/>
    <mergeCell ref="A13:F13"/>
    <mergeCell ref="A14:F14"/>
    <mergeCell ref="A70:G70"/>
    <mergeCell ref="A72:N72"/>
    <mergeCell ref="A16:H16"/>
    <mergeCell ref="C29:E29"/>
    <mergeCell ref="C31:E31"/>
    <mergeCell ref="C38:E38"/>
    <mergeCell ref="C44:E44"/>
    <mergeCell ref="A81:K81"/>
    <mergeCell ref="A79:G79"/>
    <mergeCell ref="A80:G80"/>
    <mergeCell ref="A74:G74"/>
    <mergeCell ref="A75:G75"/>
    <mergeCell ref="A76:G76"/>
    <mergeCell ref="A77:G77"/>
    <mergeCell ref="A78:G78"/>
  </mergeCells>
  <conditionalFormatting sqref="K81">
    <cfRule type="cellIs" dxfId="2" priority="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970CF-BA3D-4EC1-AD85-C43D94D1F9F2}">
  <sheetPr codeName="Sheet5">
    <tabColor theme="9" tint="0.79998168889431442"/>
  </sheetPr>
  <dimension ref="A1:U17"/>
  <sheetViews>
    <sheetView workbookViewId="0">
      <selection activeCell="C17" sqref="C17"/>
    </sheetView>
  </sheetViews>
  <sheetFormatPr defaultRowHeight="15.75" x14ac:dyDescent="0.25"/>
  <cols>
    <col min="1" max="1" width="23.75" style="59" customWidth="1"/>
    <col min="2" max="2" width="16.25" style="59" customWidth="1"/>
    <col min="3" max="3" width="13.5" style="59" customWidth="1"/>
    <col min="4" max="4" width="15.75" style="59" customWidth="1"/>
    <col min="5" max="5" width="14.75" style="59" customWidth="1"/>
    <col min="6" max="6" width="14.875" style="59" customWidth="1"/>
    <col min="7" max="7" width="12.625" style="59" customWidth="1"/>
    <col min="8" max="8" width="13.75" style="59" customWidth="1"/>
    <col min="9" max="12" width="9" style="59"/>
  </cols>
  <sheetData>
    <row r="1" spans="1:21" ht="38.25" customHeight="1" x14ac:dyDescent="0.25">
      <c r="A1" s="276" t="s">
        <v>107</v>
      </c>
      <c r="B1" s="309"/>
      <c r="C1" s="309"/>
      <c r="D1" s="309"/>
      <c r="E1" s="309"/>
      <c r="F1" s="309"/>
      <c r="G1" s="309"/>
      <c r="H1" s="310"/>
    </row>
    <row r="2" spans="1:21" ht="63" x14ac:dyDescent="0.25">
      <c r="A2" s="3"/>
      <c r="B2" s="80" t="s">
        <v>108</v>
      </c>
      <c r="C2" s="80" t="s">
        <v>109</v>
      </c>
      <c r="D2" s="80" t="s">
        <v>110</v>
      </c>
      <c r="E2" s="80" t="s">
        <v>111</v>
      </c>
      <c r="F2" s="80" t="s">
        <v>112</v>
      </c>
      <c r="G2" s="80" t="s">
        <v>113</v>
      </c>
      <c r="H2" s="81" t="s">
        <v>114</v>
      </c>
    </row>
    <row r="3" spans="1:21" x14ac:dyDescent="0.25">
      <c r="A3" s="38" t="s">
        <v>115</v>
      </c>
      <c r="B3" s="82">
        <v>0.44444444444444442</v>
      </c>
      <c r="C3" s="82">
        <v>0.24444444444444444</v>
      </c>
      <c r="D3" s="82">
        <v>2.2222222222222223E-2</v>
      </c>
      <c r="E3" s="82">
        <v>0.17777777777777778</v>
      </c>
      <c r="F3" s="82">
        <v>2.2222222222222223E-2</v>
      </c>
      <c r="G3" s="82">
        <v>0</v>
      </c>
      <c r="H3" s="83">
        <v>6.6666666666666666E-2</v>
      </c>
    </row>
    <row r="4" spans="1:21" x14ac:dyDescent="0.25">
      <c r="A4" s="38" t="s">
        <v>116</v>
      </c>
      <c r="B4" s="82">
        <v>8.8888888888888892E-2</v>
      </c>
      <c r="C4" s="82">
        <v>0.15555555555555556</v>
      </c>
      <c r="D4" s="82">
        <v>6.6666666666666666E-2</v>
      </c>
      <c r="E4" s="82">
        <v>0.1111111111111111</v>
      </c>
      <c r="F4" s="82">
        <v>2.2222222222222223E-2</v>
      </c>
      <c r="G4" s="82">
        <v>0</v>
      </c>
      <c r="H4" s="83">
        <v>0.13333333333333333</v>
      </c>
    </row>
    <row r="5" spans="1:21" ht="17.25" customHeight="1" thickBot="1" x14ac:dyDescent="0.3">
      <c r="A5" s="51" t="s">
        <v>117</v>
      </c>
      <c r="B5" s="84">
        <v>0.46666666666666667</v>
      </c>
      <c r="C5" s="84">
        <v>0.6</v>
      </c>
      <c r="D5" s="84">
        <v>0.91111111111111109</v>
      </c>
      <c r="E5" s="84">
        <v>0.71111111111111114</v>
      </c>
      <c r="F5" s="84">
        <v>0.9555555555555556</v>
      </c>
      <c r="G5" s="84">
        <v>1</v>
      </c>
      <c r="H5" s="85">
        <v>0.8</v>
      </c>
      <c r="I5" s="193"/>
    </row>
    <row r="6" spans="1:21" s="58" customFormat="1" x14ac:dyDescent="0.25">
      <c r="A6" s="297" t="s">
        <v>341</v>
      </c>
      <c r="B6" s="311"/>
      <c r="C6" s="311"/>
      <c r="D6" s="311"/>
      <c r="E6" s="311"/>
      <c r="F6" s="311"/>
      <c r="G6" s="311"/>
      <c r="H6" s="311"/>
      <c r="I6" s="79"/>
      <c r="J6" s="79"/>
      <c r="K6" s="79"/>
      <c r="L6" s="57"/>
      <c r="M6" s="57"/>
      <c r="N6" s="57"/>
      <c r="O6" s="57"/>
      <c r="P6" s="57"/>
      <c r="Q6" s="57"/>
      <c r="R6" s="57"/>
      <c r="S6" s="57"/>
      <c r="T6" s="57"/>
      <c r="U6" s="57"/>
    </row>
    <row r="7" spans="1:21" x14ac:dyDescent="0.25">
      <c r="A7" s="264" t="s">
        <v>340</v>
      </c>
      <c r="B7" s="264"/>
      <c r="C7" s="264"/>
      <c r="D7" s="264"/>
      <c r="E7" s="264"/>
      <c r="F7" s="264"/>
      <c r="G7" s="264"/>
      <c r="H7" s="264"/>
      <c r="I7" s="295"/>
      <c r="J7" s="295"/>
      <c r="K7" s="295"/>
    </row>
    <row r="8" spans="1:21" ht="16.5" thickBot="1" x14ac:dyDescent="0.3"/>
    <row r="9" spans="1:21" ht="36" customHeight="1" x14ac:dyDescent="0.25">
      <c r="A9" s="312" t="s">
        <v>118</v>
      </c>
      <c r="B9" s="313"/>
      <c r="C9" s="313"/>
      <c r="D9" s="313"/>
      <c r="E9" s="313"/>
      <c r="F9" s="313"/>
      <c r="G9" s="314"/>
      <c r="H9"/>
      <c r="I9"/>
      <c r="J9"/>
      <c r="K9"/>
      <c r="L9"/>
    </row>
    <row r="10" spans="1:21" s="21" customFormat="1" ht="47.25" x14ac:dyDescent="0.25">
      <c r="A10" s="86"/>
      <c r="B10" s="87" t="s">
        <v>119</v>
      </c>
      <c r="C10" s="88" t="s">
        <v>120</v>
      </c>
      <c r="D10" s="88" t="s">
        <v>121</v>
      </c>
      <c r="E10" s="88" t="s">
        <v>122</v>
      </c>
      <c r="F10" s="88" t="s">
        <v>123</v>
      </c>
      <c r="G10" s="89" t="s">
        <v>124</v>
      </c>
    </row>
    <row r="11" spans="1:21" x14ac:dyDescent="0.25">
      <c r="A11" s="90" t="s">
        <v>125</v>
      </c>
      <c r="B11" s="111">
        <v>2</v>
      </c>
      <c r="C11" s="111">
        <v>9</v>
      </c>
      <c r="D11" s="111">
        <v>5</v>
      </c>
      <c r="E11" s="111">
        <v>1</v>
      </c>
      <c r="F11" s="111">
        <v>13</v>
      </c>
      <c r="G11" s="197">
        <v>7</v>
      </c>
      <c r="H11"/>
      <c r="I11"/>
      <c r="J11"/>
      <c r="K11"/>
      <c r="L11"/>
    </row>
    <row r="12" spans="1:21" ht="16.5" thickBot="1" x14ac:dyDescent="0.3">
      <c r="A12" s="91" t="s">
        <v>126</v>
      </c>
      <c r="B12" s="195">
        <v>5</v>
      </c>
      <c r="C12" s="195">
        <v>9</v>
      </c>
      <c r="D12" s="195">
        <v>3</v>
      </c>
      <c r="E12" s="195">
        <v>0</v>
      </c>
      <c r="F12" s="195">
        <v>6</v>
      </c>
      <c r="G12" s="196">
        <v>2</v>
      </c>
      <c r="H12"/>
      <c r="I12"/>
      <c r="J12"/>
      <c r="K12"/>
      <c r="L12"/>
    </row>
    <row r="13" spans="1:21" s="58" customFormat="1" x14ac:dyDescent="0.25">
      <c r="A13" s="297" t="s">
        <v>341</v>
      </c>
      <c r="B13" s="311"/>
      <c r="C13" s="311"/>
      <c r="D13" s="311"/>
      <c r="E13" s="311"/>
      <c r="F13" s="311"/>
      <c r="G13" s="311"/>
      <c r="H13" s="192"/>
      <c r="I13" s="79"/>
      <c r="J13" s="79"/>
      <c r="K13" s="79"/>
      <c r="L13" s="57"/>
      <c r="M13" s="57"/>
      <c r="N13" s="57"/>
      <c r="O13" s="57"/>
      <c r="P13" s="57"/>
      <c r="Q13" s="57"/>
      <c r="R13" s="57"/>
      <c r="S13" s="57"/>
      <c r="T13" s="57"/>
      <c r="U13" s="57"/>
    </row>
    <row r="14" spans="1:21" x14ac:dyDescent="0.25">
      <c r="A14" s="264" t="s">
        <v>347</v>
      </c>
      <c r="B14" s="264"/>
      <c r="C14" s="264"/>
      <c r="D14" s="264"/>
      <c r="E14" s="264"/>
      <c r="F14" s="264"/>
      <c r="G14" s="264"/>
      <c r="H14" s="264"/>
      <c r="I14" s="295"/>
      <c r="J14" s="295"/>
      <c r="K14" s="295"/>
    </row>
    <row r="15" spans="1:21" ht="29.25" customHeight="1" x14ac:dyDescent="0.25">
      <c r="A15" s="308" t="s">
        <v>348</v>
      </c>
      <c r="B15" s="263"/>
      <c r="C15" s="263"/>
      <c r="D15" s="263"/>
      <c r="E15" s="263"/>
      <c r="F15" s="263"/>
      <c r="G15" s="263"/>
      <c r="H15"/>
      <c r="I15"/>
      <c r="J15"/>
      <c r="K15"/>
      <c r="L15"/>
    </row>
    <row r="16" spans="1:21" x14ac:dyDescent="0.25">
      <c r="D16"/>
      <c r="E16"/>
      <c r="F16"/>
      <c r="G16"/>
      <c r="H16"/>
      <c r="I16"/>
      <c r="J16"/>
      <c r="K16"/>
      <c r="L16"/>
    </row>
    <row r="17" spans="4:12" x14ac:dyDescent="0.25">
      <c r="D17"/>
      <c r="E17"/>
      <c r="F17"/>
      <c r="G17"/>
      <c r="H17"/>
      <c r="I17"/>
      <c r="J17"/>
      <c r="K17"/>
      <c r="L17"/>
    </row>
  </sheetData>
  <mergeCells count="7">
    <mergeCell ref="A15:G15"/>
    <mergeCell ref="A1:H1"/>
    <mergeCell ref="A6:H6"/>
    <mergeCell ref="A9:G9"/>
    <mergeCell ref="A13:G13"/>
    <mergeCell ref="A7:K7"/>
    <mergeCell ref="A14:K14"/>
  </mergeCells>
  <conditionalFormatting sqref="B8:H8">
    <cfRule type="cellIs" dxfId="1" priority="1" operator="equal">
      <formula>"Sometimes"</formula>
    </cfRule>
    <cfRule type="cellIs" dxfId="0" priority="2" operator="equal">
      <formula>"Always"</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7B47-9C85-4F0C-AEC0-D663D48C16AF}">
  <sheetPr codeName="Sheet6">
    <tabColor theme="9" tint="0.79998168889431442"/>
  </sheetPr>
  <dimension ref="A1:E15"/>
  <sheetViews>
    <sheetView workbookViewId="0">
      <pane xSplit="1" topLeftCell="B1" activePane="topRight" state="frozen"/>
      <selection pane="topRight" activeCell="D4" sqref="D4"/>
    </sheetView>
  </sheetViews>
  <sheetFormatPr defaultRowHeight="15.75" x14ac:dyDescent="0.25"/>
  <cols>
    <col min="1" max="1" width="45" style="59" customWidth="1"/>
    <col min="2" max="2" width="13.75" style="92" customWidth="1"/>
    <col min="3" max="3" width="20.625" style="93" customWidth="1"/>
    <col min="4" max="4" width="18.125" style="93" customWidth="1"/>
  </cols>
  <sheetData>
    <row r="1" spans="1:5" ht="27" customHeight="1" x14ac:dyDescent="0.25">
      <c r="A1" s="302" t="s">
        <v>127</v>
      </c>
      <c r="B1" s="315"/>
      <c r="C1" s="315"/>
      <c r="D1" s="315"/>
    </row>
    <row r="2" spans="1:5" ht="63" x14ac:dyDescent="0.25">
      <c r="A2" s="3" t="s">
        <v>128</v>
      </c>
      <c r="B2" s="108" t="s">
        <v>129</v>
      </c>
      <c r="C2" s="109" t="s">
        <v>130</v>
      </c>
      <c r="D2" s="110" t="s">
        <v>349</v>
      </c>
    </row>
    <row r="3" spans="1:5" x14ac:dyDescent="0.25">
      <c r="A3" s="38" t="s">
        <v>383</v>
      </c>
      <c r="B3" s="111">
        <v>2</v>
      </c>
      <c r="C3" s="112">
        <v>4659286519</v>
      </c>
      <c r="D3" s="113">
        <v>2211395.79</v>
      </c>
    </row>
    <row r="4" spans="1:5" x14ac:dyDescent="0.25">
      <c r="A4" s="98" t="s">
        <v>34</v>
      </c>
      <c r="B4" s="114">
        <v>2</v>
      </c>
      <c r="C4" s="115">
        <v>2980366454</v>
      </c>
      <c r="D4" s="116">
        <v>1151899</v>
      </c>
    </row>
    <row r="5" spans="1:5" x14ac:dyDescent="0.25">
      <c r="A5" s="38" t="s">
        <v>41</v>
      </c>
      <c r="B5" s="111">
        <v>2</v>
      </c>
      <c r="C5" s="112">
        <v>3715027787</v>
      </c>
      <c r="D5" s="113">
        <v>1429447</v>
      </c>
    </row>
    <row r="6" spans="1:5" x14ac:dyDescent="0.25">
      <c r="A6" s="98" t="s">
        <v>287</v>
      </c>
      <c r="B6" s="114">
        <v>8</v>
      </c>
      <c r="C6" s="115">
        <v>8573234957</v>
      </c>
      <c r="D6" s="116">
        <v>3992157</v>
      </c>
    </row>
    <row r="7" spans="1:5" x14ac:dyDescent="0.25">
      <c r="A7" s="38" t="s">
        <v>50</v>
      </c>
      <c r="B7" s="111">
        <v>1</v>
      </c>
      <c r="C7" s="112">
        <v>6502512972</v>
      </c>
      <c r="D7" s="113">
        <v>1111930</v>
      </c>
    </row>
    <row r="8" spans="1:5" x14ac:dyDescent="0.25">
      <c r="A8" s="98" t="s">
        <v>52</v>
      </c>
      <c r="B8" s="114">
        <v>1</v>
      </c>
      <c r="C8" s="115">
        <v>1373613424</v>
      </c>
      <c r="D8" s="116">
        <v>514049</v>
      </c>
    </row>
    <row r="9" spans="1:5" x14ac:dyDescent="0.25">
      <c r="A9" s="38" t="s">
        <v>54</v>
      </c>
      <c r="B9" s="111">
        <v>1</v>
      </c>
      <c r="C9" s="112">
        <v>17393508474</v>
      </c>
      <c r="D9" s="113">
        <v>32922049</v>
      </c>
    </row>
    <row r="10" spans="1:5" x14ac:dyDescent="0.25">
      <c r="A10" s="98" t="s">
        <v>63</v>
      </c>
      <c r="B10" s="114">
        <v>1</v>
      </c>
      <c r="C10" s="115">
        <v>7656060958</v>
      </c>
      <c r="D10" s="116">
        <v>2945920.55</v>
      </c>
    </row>
    <row r="11" spans="1:5" x14ac:dyDescent="0.25">
      <c r="A11" s="38" t="s">
        <v>66</v>
      </c>
      <c r="B11" s="111">
        <v>1</v>
      </c>
      <c r="C11" s="112">
        <v>1864851828</v>
      </c>
      <c r="D11" s="113">
        <v>848383</v>
      </c>
    </row>
    <row r="12" spans="1:5" ht="16.5" thickBot="1" x14ac:dyDescent="0.3">
      <c r="A12" s="101" t="s">
        <v>70</v>
      </c>
      <c r="B12" s="114">
        <v>1</v>
      </c>
      <c r="C12" s="115">
        <v>14337962437</v>
      </c>
      <c r="D12" s="116">
        <v>4566700</v>
      </c>
      <c r="E12" s="194"/>
    </row>
    <row r="13" spans="1:5" x14ac:dyDescent="0.25">
      <c r="A13" s="190" t="s">
        <v>350</v>
      </c>
      <c r="B13" s="191"/>
      <c r="C13" s="191"/>
      <c r="D13" s="191"/>
    </row>
    <row r="14" spans="1:5" x14ac:dyDescent="0.25">
      <c r="A14" s="59" t="s">
        <v>351</v>
      </c>
    </row>
    <row r="15" spans="1:5" x14ac:dyDescent="0.25">
      <c r="A15" s="26"/>
    </row>
  </sheetData>
  <mergeCells count="1">
    <mergeCell ref="A1:D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760E5-0637-47F3-93EA-974A0309D2CC}">
  <sheetPr>
    <tabColor theme="9" tint="0.79998168889431442"/>
  </sheetPr>
  <dimension ref="A1:P55"/>
  <sheetViews>
    <sheetView workbookViewId="0">
      <pane xSplit="1" ySplit="1" topLeftCell="B2" activePane="bottomRight" state="frozen"/>
      <selection pane="topRight" activeCell="B1" sqref="B1"/>
      <selection pane="bottomLeft" activeCell="A3" sqref="A3"/>
      <selection pane="bottomRight" activeCell="A56" sqref="A56"/>
    </sheetView>
  </sheetViews>
  <sheetFormatPr defaultRowHeight="15.75" x14ac:dyDescent="0.25"/>
  <cols>
    <col min="1" max="1" width="45" style="27" customWidth="1"/>
    <col min="2" max="2" width="23.25" style="239" bestFit="1" customWidth="1"/>
    <col min="3" max="3" width="13" style="246" bestFit="1" customWidth="1"/>
    <col min="4" max="4" width="11.875" style="246" bestFit="1" customWidth="1"/>
    <col min="5" max="5" width="13" style="246" bestFit="1" customWidth="1"/>
    <col min="6" max="6" width="23.25" style="239" bestFit="1" customWidth="1"/>
    <col min="7" max="8" width="9.125" style="112" bestFit="1" customWidth="1"/>
    <col min="9" max="9" width="27.375" style="72" customWidth="1"/>
    <col min="10" max="15" width="14.375" style="72" customWidth="1"/>
  </cols>
  <sheetData>
    <row r="1" spans="1:16" ht="29.25" customHeight="1" x14ac:dyDescent="0.25">
      <c r="A1" s="316" t="s">
        <v>354</v>
      </c>
      <c r="B1" s="317"/>
      <c r="C1" s="317"/>
      <c r="D1" s="317"/>
      <c r="E1" s="317"/>
      <c r="F1" s="318"/>
    </row>
    <row r="2" spans="1:16" ht="16.5" thickBot="1" x14ac:dyDescent="0.3">
      <c r="A2" s="199"/>
      <c r="B2" s="200" t="s">
        <v>355</v>
      </c>
      <c r="C2" s="242" t="s">
        <v>188</v>
      </c>
      <c r="D2" s="242" t="s">
        <v>356</v>
      </c>
      <c r="E2" s="242" t="s">
        <v>191</v>
      </c>
      <c r="F2" s="201" t="s">
        <v>357</v>
      </c>
    </row>
    <row r="3" spans="1:16" x14ac:dyDescent="0.25">
      <c r="A3" s="202" t="s">
        <v>26</v>
      </c>
      <c r="B3" s="203">
        <v>229925845721</v>
      </c>
      <c r="C3" s="243">
        <v>0.10775999999999999</v>
      </c>
      <c r="D3" s="243">
        <v>4.1390000000000003E-2</v>
      </c>
      <c r="E3" s="243">
        <v>0.14915</v>
      </c>
      <c r="F3" s="204">
        <f>(B3*E3)/100</f>
        <v>342934398.8928715</v>
      </c>
      <c r="I3" s="205"/>
      <c r="J3" s="206" t="s">
        <v>358</v>
      </c>
      <c r="K3" s="206" t="s">
        <v>359</v>
      </c>
      <c r="L3" s="206" t="s">
        <v>360</v>
      </c>
      <c r="M3" s="206" t="s">
        <v>361</v>
      </c>
      <c r="N3" s="207" t="s">
        <v>362</v>
      </c>
      <c r="O3" s="208" t="s">
        <v>363</v>
      </c>
    </row>
    <row r="4" spans="1:16" x14ac:dyDescent="0.25">
      <c r="A4" s="209" t="s">
        <v>27</v>
      </c>
      <c r="B4" s="210">
        <v>20146551402</v>
      </c>
      <c r="C4" s="244">
        <v>0.143398</v>
      </c>
      <c r="D4" s="244">
        <v>7.8659999999999997E-3</v>
      </c>
      <c r="E4" s="244">
        <v>0.15126400000000001</v>
      </c>
      <c r="F4" s="211">
        <f>(B4*E4)/100</f>
        <v>30474479.512721281</v>
      </c>
      <c r="I4" s="212" t="s">
        <v>364</v>
      </c>
      <c r="J4" s="213">
        <v>0.1454</v>
      </c>
      <c r="K4" s="213">
        <v>0.17369999999999999</v>
      </c>
      <c r="L4" s="213">
        <v>0.15409999999999999</v>
      </c>
      <c r="M4" s="214">
        <v>0.15642254000000003</v>
      </c>
      <c r="N4" s="215">
        <v>0.13055159574468087</v>
      </c>
      <c r="O4" s="216">
        <f>C51</f>
        <v>0.12743208510638293</v>
      </c>
    </row>
    <row r="5" spans="1:16" x14ac:dyDescent="0.25">
      <c r="A5" s="202" t="s">
        <v>286</v>
      </c>
      <c r="B5" s="247">
        <v>23135847693</v>
      </c>
      <c r="C5" s="248">
        <v>0.15895999999999999</v>
      </c>
      <c r="D5" s="248">
        <v>6.1379999999999997E-2</v>
      </c>
      <c r="E5" s="248">
        <v>0.22031000000000001</v>
      </c>
      <c r="F5" s="204">
        <f t="shared" ref="F5:F50" si="0">(B5*E5)/100</f>
        <v>50970586.052448303</v>
      </c>
      <c r="I5" s="212" t="s">
        <v>365</v>
      </c>
      <c r="J5" s="217">
        <v>3.7699999999999997E-2</v>
      </c>
      <c r="K5" s="217">
        <v>3.8800000000000001E-2</v>
      </c>
      <c r="L5" s="217">
        <v>2.8799999999999999E-2</v>
      </c>
      <c r="M5" s="218">
        <v>3.6942218750000012E-2</v>
      </c>
      <c r="N5" s="219">
        <v>2.6966234042553196E-2</v>
      </c>
      <c r="O5" s="220">
        <f>D51</f>
        <v>2.581610638297872E-2</v>
      </c>
    </row>
    <row r="6" spans="1:16" x14ac:dyDescent="0.25">
      <c r="A6" s="209" t="s">
        <v>28</v>
      </c>
      <c r="B6" s="210">
        <v>6897735374</v>
      </c>
      <c r="C6" s="244">
        <v>0.13791200000000001</v>
      </c>
      <c r="D6" s="244">
        <v>1.4515999999999999E-2</v>
      </c>
      <c r="E6" s="244">
        <v>0.15242800000000001</v>
      </c>
      <c r="F6" s="211">
        <f t="shared" si="0"/>
        <v>10514080.075880721</v>
      </c>
      <c r="I6" s="212" t="s">
        <v>366</v>
      </c>
      <c r="J6" s="213">
        <v>0.16800000000000001</v>
      </c>
      <c r="K6" s="213">
        <v>0.19620000000000001</v>
      </c>
      <c r="L6" s="213">
        <v>0.18290000000000001</v>
      </c>
      <c r="M6" s="214">
        <v>0.19012281632653064</v>
      </c>
      <c r="N6" s="215">
        <v>0.16762997872340421</v>
      </c>
      <c r="O6" s="216">
        <f>E51</f>
        <v>0.16045606382978722</v>
      </c>
      <c r="P6" s="221"/>
    </row>
    <row r="7" spans="1:16" x14ac:dyDescent="0.25">
      <c r="A7" s="202" t="s">
        <v>29</v>
      </c>
      <c r="B7" s="203">
        <v>344048990292</v>
      </c>
      <c r="C7" s="243">
        <v>8.5400000000000004E-2</v>
      </c>
      <c r="D7" s="243">
        <v>1.32E-2</v>
      </c>
      <c r="E7" s="243">
        <v>9.8599999999999993E-2</v>
      </c>
      <c r="F7" s="204">
        <f t="shared" si="0"/>
        <v>339232304.427912</v>
      </c>
      <c r="I7" s="212" t="s">
        <v>367</v>
      </c>
      <c r="J7" s="222">
        <v>1345</v>
      </c>
      <c r="K7" s="222">
        <v>1572</v>
      </c>
      <c r="L7" s="222">
        <v>1798</v>
      </c>
      <c r="M7" s="222">
        <v>1969</v>
      </c>
      <c r="N7" s="223">
        <v>1986</v>
      </c>
      <c r="O7" s="224">
        <f>B51/1000000000</f>
        <v>2199.298422583</v>
      </c>
    </row>
    <row r="8" spans="1:16" x14ac:dyDescent="0.25">
      <c r="A8" s="209" t="s">
        <v>30</v>
      </c>
      <c r="B8" s="210">
        <v>5598453092</v>
      </c>
      <c r="C8" s="244">
        <v>0</v>
      </c>
      <c r="D8" s="244">
        <v>0</v>
      </c>
      <c r="E8" s="244">
        <v>3.6299999999999999E-2</v>
      </c>
      <c r="F8" s="211">
        <f t="shared" si="0"/>
        <v>2032238.4723960001</v>
      </c>
      <c r="I8" s="212"/>
      <c r="J8" s="225"/>
      <c r="K8" s="225"/>
      <c r="L8" s="225"/>
      <c r="M8" s="225"/>
      <c r="N8" s="226"/>
      <c r="O8" s="227"/>
    </row>
    <row r="9" spans="1:16" x14ac:dyDescent="0.25">
      <c r="A9" s="202" t="s">
        <v>31</v>
      </c>
      <c r="B9" s="203">
        <v>12988971496</v>
      </c>
      <c r="C9" s="243">
        <v>0.232206</v>
      </c>
      <c r="D9" s="243">
        <v>3.2625000000000001E-2</v>
      </c>
      <c r="E9" s="243">
        <v>0.26483099999999998</v>
      </c>
      <c r="F9" s="204">
        <f t="shared" si="0"/>
        <v>34398823.102571756</v>
      </c>
      <c r="I9" s="212" t="s">
        <v>368</v>
      </c>
      <c r="J9" s="225">
        <v>26901</v>
      </c>
      <c r="K9" s="225">
        <v>31436</v>
      </c>
      <c r="L9" s="225">
        <v>35961</v>
      </c>
      <c r="M9" s="228">
        <v>39399</v>
      </c>
      <c r="N9" s="226">
        <v>43160</v>
      </c>
      <c r="O9" s="241">
        <f>B55/1000000</f>
        <v>46793.583459212772</v>
      </c>
    </row>
    <row r="10" spans="1:16" ht="14.25" customHeight="1" x14ac:dyDescent="0.25">
      <c r="A10" s="209" t="s">
        <v>32</v>
      </c>
      <c r="B10" s="210">
        <v>15177090823</v>
      </c>
      <c r="C10" s="244">
        <v>0</v>
      </c>
      <c r="D10" s="244">
        <v>0</v>
      </c>
      <c r="E10" s="244">
        <v>8.2500000000000004E-2</v>
      </c>
      <c r="F10" s="211">
        <f t="shared" si="0"/>
        <v>12521099.928975001</v>
      </c>
      <c r="G10" s="72"/>
      <c r="I10" s="212" t="s">
        <v>369</v>
      </c>
      <c r="J10" s="222">
        <v>1801</v>
      </c>
      <c r="K10" s="222">
        <v>2095</v>
      </c>
      <c r="L10" s="222">
        <v>2381</v>
      </c>
      <c r="M10" s="222">
        <v>2739</v>
      </c>
      <c r="N10" s="223">
        <v>2605</v>
      </c>
      <c r="O10" s="224">
        <f>F51/1000000</f>
        <v>2730.7590085113588</v>
      </c>
    </row>
    <row r="11" spans="1:16" ht="16.5" thickBot="1" x14ac:dyDescent="0.3">
      <c r="A11" s="202" t="s">
        <v>33</v>
      </c>
      <c r="B11" s="203">
        <v>784416225</v>
      </c>
      <c r="C11" s="243">
        <v>0.218</v>
      </c>
      <c r="D11" s="243">
        <v>0</v>
      </c>
      <c r="E11" s="243">
        <v>0.218</v>
      </c>
      <c r="F11" s="204">
        <f t="shared" si="0"/>
        <v>1710027.3705000002</v>
      </c>
      <c r="G11" s="72"/>
      <c r="I11" s="229" t="s">
        <v>370</v>
      </c>
      <c r="J11" s="230">
        <v>36.020000000000003</v>
      </c>
      <c r="K11" s="230">
        <v>41.91</v>
      </c>
      <c r="L11" s="230">
        <v>47.62</v>
      </c>
      <c r="M11" s="230">
        <v>54.79</v>
      </c>
      <c r="N11" s="231">
        <v>55.42</v>
      </c>
      <c r="O11" s="232">
        <f>F55/1000000</f>
        <v>56.890812677319971</v>
      </c>
    </row>
    <row r="12" spans="1:16" x14ac:dyDescent="0.25">
      <c r="A12" s="209" t="s">
        <v>371</v>
      </c>
      <c r="B12" s="210">
        <v>345295427</v>
      </c>
      <c r="C12" s="244">
        <v>0.25480799999999998</v>
      </c>
      <c r="D12" s="244">
        <v>0</v>
      </c>
      <c r="E12" s="244">
        <v>0.25480799999999998</v>
      </c>
      <c r="F12" s="211">
        <f t="shared" si="0"/>
        <v>879840.37163015991</v>
      </c>
      <c r="G12" s="72"/>
      <c r="I12" s="233" t="s">
        <v>372</v>
      </c>
      <c r="K12" s="234"/>
      <c r="L12" s="234"/>
    </row>
    <row r="13" spans="1:16" x14ac:dyDescent="0.25">
      <c r="A13" s="202" t="s">
        <v>35</v>
      </c>
      <c r="B13" s="249">
        <v>3197615464</v>
      </c>
      <c r="C13" s="259">
        <v>0.1055</v>
      </c>
      <c r="D13" s="260">
        <v>2.3429999999999999E-2</v>
      </c>
      <c r="E13" s="260">
        <f>+C13+D13</f>
        <v>0.12892999999999999</v>
      </c>
      <c r="F13" s="204">
        <f t="shared" si="0"/>
        <v>4122685.6177352001</v>
      </c>
      <c r="G13" s="72"/>
      <c r="I13" s="235"/>
    </row>
    <row r="14" spans="1:16" x14ac:dyDescent="0.25">
      <c r="A14" s="209" t="s">
        <v>36</v>
      </c>
      <c r="B14" s="210">
        <v>16927455786</v>
      </c>
      <c r="C14" s="244">
        <v>0.14411299999999999</v>
      </c>
      <c r="D14" s="244">
        <v>0.1244</v>
      </c>
      <c r="E14" s="244">
        <v>0.268513</v>
      </c>
      <c r="F14" s="211">
        <f t="shared" si="0"/>
        <v>45452419.35466218</v>
      </c>
      <c r="G14" s="72"/>
    </row>
    <row r="15" spans="1:16" x14ac:dyDescent="0.25">
      <c r="A15" s="202" t="s">
        <v>38</v>
      </c>
      <c r="B15" s="203">
        <v>386062501713</v>
      </c>
      <c r="C15" s="243">
        <v>9.0260999999999994E-2</v>
      </c>
      <c r="D15" s="243">
        <v>1.9767E-2</v>
      </c>
      <c r="E15" s="243">
        <v>0.110028</v>
      </c>
      <c r="F15" s="204">
        <f t="shared" si="0"/>
        <v>424776849.38477969</v>
      </c>
      <c r="G15" s="72"/>
    </row>
    <row r="16" spans="1:16" x14ac:dyDescent="0.25">
      <c r="A16" s="209" t="s">
        <v>39</v>
      </c>
      <c r="B16" s="210">
        <v>37493065561</v>
      </c>
      <c r="C16" s="244">
        <v>0.18</v>
      </c>
      <c r="D16" s="244">
        <v>0.06</v>
      </c>
      <c r="E16" s="244">
        <v>0.24</v>
      </c>
      <c r="F16" s="211">
        <f t="shared" si="0"/>
        <v>89983357.346399993</v>
      </c>
      <c r="G16" s="72"/>
    </row>
    <row r="17" spans="1:7" x14ac:dyDescent="0.25">
      <c r="A17" s="202" t="s">
        <v>40</v>
      </c>
      <c r="B17" s="203">
        <v>61548576510</v>
      </c>
      <c r="C17" s="243">
        <v>0.115717</v>
      </c>
      <c r="D17" s="243">
        <v>0</v>
      </c>
      <c r="E17" s="243">
        <v>0.115717</v>
      </c>
      <c r="F17" s="204">
        <f t="shared" si="0"/>
        <v>71222166.280076697</v>
      </c>
      <c r="G17" s="72"/>
    </row>
    <row r="18" spans="1:7" x14ac:dyDescent="0.25">
      <c r="A18" s="209" t="s">
        <v>374</v>
      </c>
      <c r="B18" s="210">
        <v>1312688182</v>
      </c>
      <c r="C18" s="244">
        <v>0</v>
      </c>
      <c r="D18" s="244">
        <v>0</v>
      </c>
      <c r="E18" s="244">
        <v>0.22</v>
      </c>
      <c r="F18" s="211">
        <f t="shared" si="0"/>
        <v>2887914.0004000003</v>
      </c>
      <c r="G18" s="72"/>
    </row>
    <row r="19" spans="1:7" x14ac:dyDescent="0.25">
      <c r="A19" s="202" t="s">
        <v>42</v>
      </c>
      <c r="B19" s="203">
        <v>14671677450</v>
      </c>
      <c r="C19" s="243">
        <v>0.124</v>
      </c>
      <c r="D19" s="243">
        <v>0</v>
      </c>
      <c r="E19" s="243">
        <v>0.124</v>
      </c>
      <c r="F19" s="204">
        <f t="shared" si="0"/>
        <v>18192880.037999999</v>
      </c>
      <c r="G19" s="72"/>
    </row>
    <row r="20" spans="1:7" x14ac:dyDescent="0.25">
      <c r="A20" s="209" t="s">
        <v>43</v>
      </c>
      <c r="B20" s="210">
        <v>20728903913</v>
      </c>
      <c r="C20" s="244">
        <v>0.11941</v>
      </c>
      <c r="D20" s="244">
        <v>2.6581E-2</v>
      </c>
      <c r="E20" s="244">
        <v>0.14599100000000001</v>
      </c>
      <c r="F20" s="211">
        <f t="shared" si="0"/>
        <v>30262334.111627832</v>
      </c>
      <c r="G20" s="72"/>
    </row>
    <row r="21" spans="1:7" x14ac:dyDescent="0.25">
      <c r="A21" s="202" t="s">
        <v>287</v>
      </c>
      <c r="B21" s="249"/>
      <c r="C21" s="250"/>
      <c r="D21" s="250"/>
      <c r="E21" s="250"/>
      <c r="F21" s="204">
        <f t="shared" si="0"/>
        <v>0</v>
      </c>
      <c r="G21" s="72"/>
    </row>
    <row r="22" spans="1:7" x14ac:dyDescent="0.25">
      <c r="A22" s="209" t="s">
        <v>44</v>
      </c>
      <c r="B22" s="210">
        <v>281595701748</v>
      </c>
      <c r="C22" s="244">
        <v>7.7451000000000006E-2</v>
      </c>
      <c r="D22" s="244">
        <v>1.478E-2</v>
      </c>
      <c r="E22" s="244">
        <v>9.2230999999999994E-2</v>
      </c>
      <c r="F22" s="211">
        <f t="shared" si="0"/>
        <v>259718531.67919785</v>
      </c>
      <c r="G22" s="72"/>
    </row>
    <row r="23" spans="1:7" x14ac:dyDescent="0.25">
      <c r="A23" s="202" t="s">
        <v>45</v>
      </c>
      <c r="B23" s="203">
        <v>10408871255</v>
      </c>
      <c r="C23" s="243">
        <v>0.14063800000000001</v>
      </c>
      <c r="D23" s="243">
        <v>1.4151E-2</v>
      </c>
      <c r="E23" s="243">
        <v>0.15478900000000001</v>
      </c>
      <c r="F23" s="204">
        <f t="shared" si="0"/>
        <v>16111787.72690195</v>
      </c>
      <c r="G23" s="72"/>
    </row>
    <row r="24" spans="1:7" x14ac:dyDescent="0.25">
      <c r="A24" s="209" t="s">
        <v>46</v>
      </c>
      <c r="B24" s="210">
        <v>5251800049</v>
      </c>
      <c r="C24" s="244">
        <v>0.14002999999999999</v>
      </c>
      <c r="D24" s="244">
        <v>3.4970000000000001E-2</v>
      </c>
      <c r="E24" s="244">
        <v>0.17499999999999999</v>
      </c>
      <c r="F24" s="211">
        <f t="shared" si="0"/>
        <v>9190650.0857499987</v>
      </c>
      <c r="G24" s="72"/>
    </row>
    <row r="25" spans="1:7" x14ac:dyDescent="0.25">
      <c r="A25" s="202" t="s">
        <v>47</v>
      </c>
      <c r="B25" s="203">
        <v>21274779624</v>
      </c>
      <c r="C25" s="243">
        <v>0.22089500000000001</v>
      </c>
      <c r="D25" s="243">
        <v>4.6780000000000002E-2</v>
      </c>
      <c r="E25" s="243">
        <v>0.267675</v>
      </c>
      <c r="F25" s="204">
        <f t="shared" si="0"/>
        <v>56947266.358542003</v>
      </c>
      <c r="G25" s="72"/>
    </row>
    <row r="26" spans="1:7" x14ac:dyDescent="0.25">
      <c r="A26" s="209" t="s">
        <v>48</v>
      </c>
      <c r="B26" s="210">
        <v>19150858725</v>
      </c>
      <c r="C26" s="244">
        <v>0.1832</v>
      </c>
      <c r="D26" s="244">
        <v>2.69E-2</v>
      </c>
      <c r="E26" s="244">
        <v>0.21010000000000001</v>
      </c>
      <c r="F26" s="211">
        <f t="shared" si="0"/>
        <v>40235954.181225002</v>
      </c>
      <c r="G26" s="72"/>
    </row>
    <row r="27" spans="1:7" x14ac:dyDescent="0.25">
      <c r="A27" s="202" t="s">
        <v>95</v>
      </c>
      <c r="B27" s="203">
        <v>28781035246</v>
      </c>
      <c r="C27" s="243">
        <v>0.10984099999999999</v>
      </c>
      <c r="D27" s="243">
        <v>1.8668000000000001E-2</v>
      </c>
      <c r="E27" s="243">
        <v>0.12850899999999998</v>
      </c>
      <c r="F27" s="204">
        <f t="shared" si="0"/>
        <v>36986220.584282137</v>
      </c>
      <c r="G27" s="72"/>
    </row>
    <row r="28" spans="1:7" x14ac:dyDescent="0.25">
      <c r="A28" s="209" t="s">
        <v>375</v>
      </c>
      <c r="B28" s="210">
        <v>54659764176</v>
      </c>
      <c r="C28" s="244">
        <v>7.1885000000000004E-2</v>
      </c>
      <c r="D28" s="244">
        <v>5.5250000000000004E-3</v>
      </c>
      <c r="E28" s="244">
        <v>7.7410000000000007E-2</v>
      </c>
      <c r="F28" s="211">
        <f t="shared" si="0"/>
        <v>42312123.448641606</v>
      </c>
      <c r="G28" s="72"/>
    </row>
    <row r="29" spans="1:7" x14ac:dyDescent="0.25">
      <c r="A29" s="202" t="s">
        <v>51</v>
      </c>
      <c r="B29" s="203">
        <v>7223754204</v>
      </c>
      <c r="C29" s="243">
        <v>9.6000000000000002E-2</v>
      </c>
      <c r="D29" s="243">
        <v>0</v>
      </c>
      <c r="E29" s="243">
        <v>9.6000000000000002E-2</v>
      </c>
      <c r="F29" s="204">
        <f t="shared" si="0"/>
        <v>6934804.03584</v>
      </c>
      <c r="G29" s="72"/>
    </row>
    <row r="30" spans="1:7" x14ac:dyDescent="0.25">
      <c r="A30" s="209" t="s">
        <v>376</v>
      </c>
      <c r="B30" s="210">
        <v>6803987015</v>
      </c>
      <c r="C30" s="244">
        <v>6.4199999999999993E-2</v>
      </c>
      <c r="D30" s="244">
        <v>2.4400000000000002E-2</v>
      </c>
      <c r="E30" s="244">
        <v>8.8599999999999998E-2</v>
      </c>
      <c r="F30" s="211">
        <f t="shared" si="0"/>
        <v>6028332.49529</v>
      </c>
      <c r="G30" s="72"/>
    </row>
    <row r="31" spans="1:7" x14ac:dyDescent="0.25">
      <c r="A31" s="202" t="s">
        <v>53</v>
      </c>
      <c r="B31" s="203">
        <v>6073633241</v>
      </c>
      <c r="C31" s="243">
        <v>7.689E-2</v>
      </c>
      <c r="D31" s="243">
        <v>3.3110000000000001E-2</v>
      </c>
      <c r="E31" s="243">
        <v>0.11</v>
      </c>
      <c r="F31" s="204">
        <f t="shared" si="0"/>
        <v>6680996.5651000002</v>
      </c>
      <c r="G31" s="72"/>
    </row>
    <row r="32" spans="1:7" x14ac:dyDescent="0.25">
      <c r="A32" s="209" t="s">
        <v>377</v>
      </c>
      <c r="B32" s="210">
        <v>20551671345</v>
      </c>
      <c r="C32" s="244">
        <v>0.14990400000000001</v>
      </c>
      <c r="D32" s="244">
        <v>2.1762E-2</v>
      </c>
      <c r="E32" s="244">
        <v>0.17166600000000001</v>
      </c>
      <c r="F32" s="211">
        <f t="shared" si="0"/>
        <v>35280232.131107703</v>
      </c>
      <c r="G32" s="72"/>
    </row>
    <row r="33" spans="1:7" x14ac:dyDescent="0.25">
      <c r="A33" s="202" t="s">
        <v>55</v>
      </c>
      <c r="B33" s="203">
        <v>7366275487</v>
      </c>
      <c r="C33" s="243">
        <v>0.16799</v>
      </c>
      <c r="D33" s="243">
        <v>2.7550000000000002E-2</v>
      </c>
      <c r="E33" s="243">
        <v>0.19553999999999999</v>
      </c>
      <c r="F33" s="204">
        <f t="shared" si="0"/>
        <v>14404015.087279798</v>
      </c>
      <c r="G33" s="72"/>
    </row>
    <row r="34" spans="1:7" x14ac:dyDescent="0.25">
      <c r="A34" s="209" t="s">
        <v>56</v>
      </c>
      <c r="B34" s="210">
        <v>5930474330</v>
      </c>
      <c r="C34" s="244">
        <v>7.0999999999999994E-2</v>
      </c>
      <c r="D34" s="244">
        <v>0</v>
      </c>
      <c r="E34" s="244">
        <v>7.0999999999999994E-2</v>
      </c>
      <c r="F34" s="211">
        <f t="shared" si="0"/>
        <v>4210636.7742999997</v>
      </c>
      <c r="G34" s="72"/>
    </row>
    <row r="35" spans="1:7" x14ac:dyDescent="0.25">
      <c r="A35" s="202" t="s">
        <v>57</v>
      </c>
      <c r="B35" s="203">
        <v>220668970</v>
      </c>
      <c r="C35" s="243">
        <v>1.4763999999999999E-2</v>
      </c>
      <c r="D35" s="243">
        <v>0.27136900000000003</v>
      </c>
      <c r="E35" s="243">
        <v>0.28613300000000003</v>
      </c>
      <c r="F35" s="204">
        <f t="shared" si="0"/>
        <v>631406.7439301</v>
      </c>
      <c r="G35" s="72"/>
    </row>
    <row r="36" spans="1:7" x14ac:dyDescent="0.25">
      <c r="A36" s="209" t="s">
        <v>58</v>
      </c>
      <c r="B36" s="210">
        <v>86300000000</v>
      </c>
      <c r="C36" s="244">
        <v>9.9152000000000004E-2</v>
      </c>
      <c r="D36" s="244">
        <v>4.7043000000000001E-2</v>
      </c>
      <c r="E36" s="244">
        <v>0.14619499999999999</v>
      </c>
      <c r="F36" s="211">
        <f t="shared" si="0"/>
        <v>126166285</v>
      </c>
      <c r="G36" s="72"/>
    </row>
    <row r="37" spans="1:7" x14ac:dyDescent="0.25">
      <c r="A37" s="202" t="s">
        <v>59</v>
      </c>
      <c r="B37" s="203">
        <v>3820090093</v>
      </c>
      <c r="C37" s="243">
        <v>0.30483399999999999</v>
      </c>
      <c r="D37" s="243">
        <v>0</v>
      </c>
      <c r="E37" s="243">
        <v>0.30483399999999999</v>
      </c>
      <c r="F37" s="204">
        <f t="shared" si="0"/>
        <v>11644933.434095619</v>
      </c>
      <c r="G37" s="72"/>
    </row>
    <row r="38" spans="1:7" x14ac:dyDescent="0.25">
      <c r="A38" s="209" t="s">
        <v>60</v>
      </c>
      <c r="B38" s="210">
        <v>58137262311</v>
      </c>
      <c r="C38" s="244">
        <v>0.13350000000000001</v>
      </c>
      <c r="D38" s="244">
        <v>2.2700000000000001E-2</v>
      </c>
      <c r="E38" s="244">
        <v>0.15620000000000001</v>
      </c>
      <c r="F38" s="211">
        <f t="shared" si="0"/>
        <v>90810403.729782015</v>
      </c>
      <c r="G38" s="72"/>
    </row>
    <row r="39" spans="1:7" x14ac:dyDescent="0.25">
      <c r="A39" s="202" t="s">
        <v>61</v>
      </c>
      <c r="B39" s="203">
        <v>5151539949</v>
      </c>
      <c r="C39" s="243">
        <v>0.120382</v>
      </c>
      <c r="D39" s="243">
        <v>0</v>
      </c>
      <c r="E39" s="243">
        <v>0.120382</v>
      </c>
      <c r="F39" s="204">
        <f t="shared" si="0"/>
        <v>6201526.8214051807</v>
      </c>
      <c r="G39" s="72"/>
    </row>
    <row r="40" spans="1:7" x14ac:dyDescent="0.25">
      <c r="A40" s="209" t="s">
        <v>62</v>
      </c>
      <c r="B40" s="210">
        <v>247551479136</v>
      </c>
      <c r="C40" s="244">
        <v>9.6170000000000005E-2</v>
      </c>
      <c r="D40" s="244">
        <v>1.6E-2</v>
      </c>
      <c r="E40" s="244">
        <v>0.11217000000000001</v>
      </c>
      <c r="F40" s="211">
        <f t="shared" si="0"/>
        <v>277678494.14685118</v>
      </c>
      <c r="G40" s="72"/>
    </row>
    <row r="41" spans="1:7" x14ac:dyDescent="0.25">
      <c r="A41" s="202" t="s">
        <v>378</v>
      </c>
      <c r="B41" s="203">
        <v>7695619007</v>
      </c>
      <c r="C41" s="243">
        <v>0.13239999999999999</v>
      </c>
      <c r="D41" s="243">
        <v>6.93E-2</v>
      </c>
      <c r="E41" s="243">
        <v>0.20169999999999999</v>
      </c>
      <c r="F41" s="204">
        <f t="shared" si="0"/>
        <v>15522063.537118999</v>
      </c>
      <c r="G41" s="72"/>
    </row>
    <row r="42" spans="1:7" x14ac:dyDescent="0.25">
      <c r="A42" s="209" t="s">
        <v>64</v>
      </c>
      <c r="B42" s="210">
        <v>8215706506</v>
      </c>
      <c r="C42" s="244">
        <v>0.109639</v>
      </c>
      <c r="D42" s="244">
        <v>0</v>
      </c>
      <c r="E42" s="244">
        <v>0.109639</v>
      </c>
      <c r="F42" s="211">
        <f t="shared" si="0"/>
        <v>9007618.4561133403</v>
      </c>
      <c r="G42" s="72"/>
    </row>
    <row r="43" spans="1:7" x14ac:dyDescent="0.25">
      <c r="A43" s="202" t="s">
        <v>65</v>
      </c>
      <c r="B43" s="203">
        <v>19843754675</v>
      </c>
      <c r="C43" s="243">
        <v>9.7081000000000001E-2</v>
      </c>
      <c r="D43" s="243">
        <v>2.2686000000000001E-2</v>
      </c>
      <c r="E43" s="243">
        <v>0.119767</v>
      </c>
      <c r="F43" s="204">
        <f t="shared" si="0"/>
        <v>23766269.661607251</v>
      </c>
      <c r="G43" s="72"/>
    </row>
    <row r="44" spans="1:7" x14ac:dyDescent="0.25">
      <c r="A44" s="209" t="s">
        <v>379</v>
      </c>
      <c r="B44" s="210">
        <v>20450797607</v>
      </c>
      <c r="C44" s="244">
        <v>0.11099000000000001</v>
      </c>
      <c r="D44" s="244">
        <v>0</v>
      </c>
      <c r="E44" s="244">
        <v>0.11099000000000001</v>
      </c>
      <c r="F44" s="211">
        <f t="shared" si="0"/>
        <v>22698340.264009301</v>
      </c>
      <c r="G44" s="72"/>
    </row>
    <row r="45" spans="1:7" x14ac:dyDescent="0.25">
      <c r="A45" s="202" t="s">
        <v>67</v>
      </c>
      <c r="B45" s="203">
        <v>16450889846</v>
      </c>
      <c r="C45" s="243">
        <v>0.14708499999999999</v>
      </c>
      <c r="D45" s="243">
        <v>4.0908E-2</v>
      </c>
      <c r="E45" s="243">
        <v>0.18799299999999999</v>
      </c>
      <c r="F45" s="204">
        <f t="shared" si="0"/>
        <v>30926521.348190781</v>
      </c>
      <c r="G45" s="72"/>
    </row>
    <row r="46" spans="1:7" x14ac:dyDescent="0.25">
      <c r="A46" s="209" t="s">
        <v>68</v>
      </c>
      <c r="B46" s="210">
        <v>1740289481</v>
      </c>
      <c r="C46" s="244">
        <v>0.19455500000000001</v>
      </c>
      <c r="D46" s="244">
        <v>0</v>
      </c>
      <c r="E46" s="244">
        <v>0.19455500000000001</v>
      </c>
      <c r="F46" s="211">
        <f t="shared" si="0"/>
        <v>3385820.1997595499</v>
      </c>
      <c r="G46" s="72"/>
    </row>
    <row r="47" spans="1:7" x14ac:dyDescent="0.25">
      <c r="A47" s="202" t="s">
        <v>69</v>
      </c>
      <c r="B47" s="203">
        <v>10101465066</v>
      </c>
      <c r="C47" s="243">
        <v>0.1426</v>
      </c>
      <c r="D47" s="243">
        <v>2.9600000000000001E-2</v>
      </c>
      <c r="E47" s="243">
        <v>0.17219999999999999</v>
      </c>
      <c r="F47" s="204">
        <f t="shared" si="0"/>
        <v>17394722.843651999</v>
      </c>
      <c r="G47" s="72"/>
    </row>
    <row r="48" spans="1:7" x14ac:dyDescent="0.25">
      <c r="A48" s="209" t="s">
        <v>380</v>
      </c>
      <c r="B48" s="210">
        <v>25836164281</v>
      </c>
      <c r="C48" s="244">
        <v>0.106087</v>
      </c>
      <c r="D48" s="244">
        <v>0</v>
      </c>
      <c r="E48" s="244">
        <v>0.106087</v>
      </c>
      <c r="F48" s="211">
        <f t="shared" si="0"/>
        <v>27408811.600784469</v>
      </c>
      <c r="G48" s="72"/>
    </row>
    <row r="49" spans="1:9" x14ac:dyDescent="0.25">
      <c r="A49" s="202" t="s">
        <v>71</v>
      </c>
      <c r="B49" s="203">
        <v>3598943467</v>
      </c>
      <c r="C49" s="243">
        <v>0.26500000000000001</v>
      </c>
      <c r="D49" s="243">
        <v>0</v>
      </c>
      <c r="E49" s="243">
        <v>0.26500000000000001</v>
      </c>
      <c r="F49" s="204">
        <f t="shared" si="0"/>
        <v>9537200.1875500008</v>
      </c>
      <c r="G49" s="72"/>
    </row>
    <row r="50" spans="1:9" x14ac:dyDescent="0.25">
      <c r="A50" s="209" t="s">
        <v>72</v>
      </c>
      <c r="B50" s="210">
        <v>8119463619</v>
      </c>
      <c r="C50" s="244">
        <v>0.12770000000000001</v>
      </c>
      <c r="D50" s="244">
        <v>0</v>
      </c>
      <c r="E50" s="244">
        <v>0.12770000000000001</v>
      </c>
      <c r="F50" s="211">
        <f t="shared" si="0"/>
        <v>10368555.041463001</v>
      </c>
      <c r="G50" s="72"/>
    </row>
    <row r="51" spans="1:9" ht="16.5" thickBot="1" x14ac:dyDescent="0.3">
      <c r="A51" s="236" t="s">
        <v>381</v>
      </c>
      <c r="B51" s="237">
        <f>SUM(B3:B50)</f>
        <v>2199298422583</v>
      </c>
      <c r="C51" s="245">
        <f>AVERAGE(C3:C50)</f>
        <v>0.12743208510638293</v>
      </c>
      <c r="D51" s="245">
        <f t="shared" ref="D51:E51" si="1">AVERAGE(D3:D50)</f>
        <v>2.581610638297872E-2</v>
      </c>
      <c r="E51" s="245">
        <f t="shared" si="1"/>
        <v>0.16045606382978722</v>
      </c>
      <c r="F51" s="237">
        <f>SUM(F3:F50)</f>
        <v>2730759008.5113587</v>
      </c>
      <c r="I51" s="112"/>
    </row>
    <row r="52" spans="1:9" ht="18" customHeight="1" x14ac:dyDescent="0.25">
      <c r="A52" s="297" t="s">
        <v>350</v>
      </c>
      <c r="B52" s="277"/>
      <c r="C52" s="277"/>
      <c r="D52" s="277"/>
      <c r="E52" s="277"/>
      <c r="F52" s="277"/>
      <c r="G52" s="55"/>
    </row>
    <row r="53" spans="1:9" x14ac:dyDescent="0.25">
      <c r="A53" s="289" t="s">
        <v>382</v>
      </c>
      <c r="B53" s="295"/>
      <c r="C53" s="295"/>
      <c r="D53" s="295"/>
      <c r="E53" s="295"/>
      <c r="F53" s="295"/>
      <c r="G53" s="238"/>
      <c r="I53" s="112"/>
    </row>
    <row r="54" spans="1:9" x14ac:dyDescent="0.25">
      <c r="A54" s="264" t="s">
        <v>385</v>
      </c>
      <c r="B54" s="295"/>
      <c r="C54" s="295"/>
      <c r="D54" s="295"/>
      <c r="E54" s="295"/>
      <c r="F54" s="295"/>
      <c r="G54" s="117"/>
    </row>
    <row r="55" spans="1:9" hidden="1" x14ac:dyDescent="0.25">
      <c r="B55" s="239">
        <f>AVERAGE(B3:B50)</f>
        <v>46793583459.212769</v>
      </c>
      <c r="F55" s="239">
        <f>AVERAGE(F3:F50)</f>
        <v>56890812.677319974</v>
      </c>
    </row>
  </sheetData>
  <mergeCells count="4">
    <mergeCell ref="A1:F1"/>
    <mergeCell ref="A52:F52"/>
    <mergeCell ref="A53:F53"/>
    <mergeCell ref="A54:F54"/>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EDE9B-8BDF-4F69-8945-BFFFBFFB372C}">
  <sheetPr codeName="Sheet8">
    <tabColor theme="9" tint="0.79998168889431442"/>
  </sheetPr>
  <dimension ref="A1:K286"/>
  <sheetViews>
    <sheetView zoomScaleNormal="100" zoomScalePageLayoutView="119" workbookViewId="0">
      <selection activeCell="E16" sqref="E16"/>
    </sheetView>
  </sheetViews>
  <sheetFormatPr defaultColWidth="11" defaultRowHeight="15.75" x14ac:dyDescent="0.25"/>
  <cols>
    <col min="1" max="1" width="17" style="72" customWidth="1"/>
    <col min="2" max="2" width="14.125" style="72" customWidth="1"/>
    <col min="3" max="3" width="11.375" style="72" customWidth="1"/>
    <col min="4" max="4" width="5.375" style="72" customWidth="1"/>
    <col min="5" max="5" width="14.5" style="72" customWidth="1"/>
    <col min="6" max="6" width="11.875" style="72" customWidth="1"/>
    <col min="7" max="7" width="13.375" style="72" customWidth="1"/>
    <col min="8" max="9" width="10.875" hidden="1" customWidth="1"/>
    <col min="10" max="10" width="5.25" hidden="1" customWidth="1"/>
    <col min="11" max="11" width="10.875" hidden="1" customWidth="1"/>
  </cols>
  <sheetData>
    <row r="1" spans="1:10" ht="15.95" customHeight="1" x14ac:dyDescent="0.25">
      <c r="A1" s="319"/>
      <c r="B1" s="319"/>
      <c r="C1" s="319"/>
      <c r="D1" s="319"/>
      <c r="E1" s="319"/>
      <c r="F1" s="319"/>
      <c r="G1" s="319"/>
      <c r="H1" s="94" t="s">
        <v>131</v>
      </c>
      <c r="I1" s="95"/>
      <c r="J1" s="95"/>
    </row>
    <row r="2" spans="1:10" ht="36" customHeight="1" x14ac:dyDescent="0.25">
      <c r="A2" s="319"/>
      <c r="B2" s="319"/>
      <c r="C2" s="319"/>
      <c r="D2" s="319"/>
      <c r="E2" s="319"/>
      <c r="F2" s="319"/>
      <c r="G2" s="319"/>
      <c r="H2" t="s">
        <v>132</v>
      </c>
      <c r="J2" t="s">
        <v>133</v>
      </c>
    </row>
    <row r="3" spans="1:10" ht="15.95" customHeight="1" x14ac:dyDescent="0.25">
      <c r="A3" s="320" t="s">
        <v>134</v>
      </c>
      <c r="B3" s="320"/>
      <c r="C3" s="320"/>
      <c r="D3" s="320"/>
      <c r="E3" s="320"/>
      <c r="F3" s="320"/>
      <c r="G3" s="320"/>
      <c r="H3" t="s">
        <v>135</v>
      </c>
      <c r="J3" t="s">
        <v>136</v>
      </c>
    </row>
    <row r="4" spans="1:10" ht="18" x14ac:dyDescent="0.25">
      <c r="A4" s="320" t="s">
        <v>291</v>
      </c>
      <c r="B4" s="320"/>
      <c r="C4" s="320"/>
      <c r="D4" s="320"/>
      <c r="E4" s="320"/>
      <c r="F4" s="320"/>
      <c r="G4" s="320"/>
      <c r="H4" t="s">
        <v>137</v>
      </c>
      <c r="J4" t="s">
        <v>138</v>
      </c>
    </row>
    <row r="5" spans="1:10" ht="33" customHeight="1" x14ac:dyDescent="0.25">
      <c r="A5" s="321" t="s">
        <v>292</v>
      </c>
      <c r="B5" s="263"/>
      <c r="C5" s="263"/>
      <c r="D5" s="263"/>
      <c r="E5" s="263"/>
      <c r="F5" s="263"/>
      <c r="G5" s="263"/>
      <c r="H5" t="s">
        <v>139</v>
      </c>
      <c r="J5" t="s">
        <v>140</v>
      </c>
    </row>
    <row r="6" spans="1:10" ht="15.95" customHeight="1" x14ac:dyDescent="0.25">
      <c r="A6" s="322"/>
      <c r="B6" s="322"/>
      <c r="C6" s="322"/>
      <c r="D6" s="322"/>
      <c r="E6" s="322"/>
      <c r="F6" s="322"/>
      <c r="G6" s="322"/>
      <c r="J6" t="s">
        <v>142</v>
      </c>
    </row>
    <row r="7" spans="1:10" x14ac:dyDescent="0.25">
      <c r="A7" s="323" t="s">
        <v>293</v>
      </c>
      <c r="B7" s="322"/>
      <c r="C7" s="322"/>
      <c r="D7" s="322"/>
      <c r="E7" s="322"/>
      <c r="F7" s="322"/>
      <c r="G7" s="322"/>
      <c r="H7" t="s">
        <v>145</v>
      </c>
      <c r="J7" t="s">
        <v>146</v>
      </c>
    </row>
    <row r="8" spans="1:10" ht="26.25" customHeight="1" x14ac:dyDescent="0.25">
      <c r="A8" s="322"/>
      <c r="B8" s="322"/>
      <c r="C8" s="322"/>
      <c r="D8" s="322"/>
      <c r="E8" s="322"/>
      <c r="F8" s="322"/>
      <c r="G8" s="322"/>
      <c r="H8" t="s">
        <v>143</v>
      </c>
      <c r="J8" t="s">
        <v>147</v>
      </c>
    </row>
    <row r="9" spans="1:10" ht="36.75" customHeight="1" x14ac:dyDescent="0.25">
      <c r="A9" s="321" t="s">
        <v>294</v>
      </c>
      <c r="B9" s="263"/>
      <c r="C9" s="263"/>
      <c r="D9" s="263"/>
      <c r="E9" s="263"/>
      <c r="F9" s="263"/>
      <c r="G9" s="263"/>
      <c r="H9" t="s">
        <v>148</v>
      </c>
      <c r="J9" t="s">
        <v>149</v>
      </c>
    </row>
    <row r="10" spans="1:10" x14ac:dyDescent="0.25">
      <c r="A10" s="125"/>
      <c r="B10" s="125"/>
      <c r="C10" s="125"/>
      <c r="D10" s="125"/>
      <c r="E10" s="125"/>
      <c r="F10" s="125"/>
      <c r="G10" s="125"/>
    </row>
    <row r="11" spans="1:10" x14ac:dyDescent="0.25">
      <c r="A11" s="126" t="s">
        <v>150</v>
      </c>
      <c r="B11" s="125"/>
      <c r="C11" s="125"/>
      <c r="D11" s="125"/>
      <c r="E11" s="125"/>
      <c r="F11" s="125"/>
      <c r="G11" s="125"/>
      <c r="H11" t="s">
        <v>151</v>
      </c>
      <c r="J11" t="s">
        <v>152</v>
      </c>
    </row>
    <row r="12" spans="1:10" x14ac:dyDescent="0.25">
      <c r="A12" s="127" t="s">
        <v>295</v>
      </c>
      <c r="B12" s="128"/>
      <c r="C12" s="128"/>
      <c r="D12" s="128"/>
      <c r="E12" s="128"/>
      <c r="F12" s="129"/>
      <c r="G12" s="125"/>
      <c r="H12" t="s">
        <v>153</v>
      </c>
      <c r="J12" t="s">
        <v>154</v>
      </c>
    </row>
    <row r="13" spans="1:10" x14ac:dyDescent="0.25">
      <c r="A13" s="127" t="s">
        <v>155</v>
      </c>
      <c r="B13" s="128"/>
      <c r="C13" s="128"/>
      <c r="D13" s="128"/>
      <c r="E13" s="128"/>
      <c r="F13" s="129"/>
      <c r="G13" s="125"/>
      <c r="H13" t="s">
        <v>156</v>
      </c>
      <c r="J13" t="s">
        <v>157</v>
      </c>
    </row>
    <row r="14" spans="1:10" x14ac:dyDescent="0.25">
      <c r="A14" s="127" t="s">
        <v>158</v>
      </c>
      <c r="B14" s="128"/>
      <c r="C14" s="128"/>
      <c r="D14" s="128"/>
      <c r="E14" s="128"/>
      <c r="F14" s="129"/>
      <c r="G14" s="125"/>
      <c r="J14" t="s">
        <v>159</v>
      </c>
    </row>
    <row r="15" spans="1:10" x14ac:dyDescent="0.25">
      <c r="A15" s="127" t="s">
        <v>160</v>
      </c>
      <c r="B15" s="128"/>
      <c r="C15" s="128"/>
      <c r="D15" s="128"/>
      <c r="E15" s="128"/>
      <c r="F15" s="129"/>
      <c r="G15" s="125"/>
      <c r="H15" t="s">
        <v>161</v>
      </c>
      <c r="J15" t="s">
        <v>162</v>
      </c>
    </row>
    <row r="16" spans="1:10" ht="15.95" customHeight="1" x14ac:dyDescent="0.25">
      <c r="A16" s="127" t="s">
        <v>163</v>
      </c>
      <c r="B16" s="128"/>
      <c r="C16" s="128"/>
      <c r="D16" s="128"/>
      <c r="E16" s="128"/>
      <c r="F16" s="129"/>
      <c r="G16" s="125"/>
      <c r="H16" t="s">
        <v>164</v>
      </c>
      <c r="J16" t="s">
        <v>165</v>
      </c>
    </row>
    <row r="17" spans="1:10" ht="6.95" customHeight="1" x14ac:dyDescent="0.25">
      <c r="A17" s="125"/>
      <c r="B17" s="125"/>
      <c r="C17" s="125"/>
      <c r="D17" s="125"/>
      <c r="E17" s="125"/>
      <c r="F17" s="125"/>
      <c r="G17" s="125"/>
      <c r="H17" t="s">
        <v>166</v>
      </c>
      <c r="J17" t="s">
        <v>167</v>
      </c>
    </row>
    <row r="18" spans="1:10" x14ac:dyDescent="0.25">
      <c r="A18" s="126" t="s">
        <v>296</v>
      </c>
      <c r="B18" s="125"/>
      <c r="C18" s="125"/>
      <c r="D18" s="125"/>
      <c r="E18" s="125"/>
      <c r="F18" s="125"/>
      <c r="G18" s="125"/>
      <c r="H18" t="s">
        <v>168</v>
      </c>
      <c r="J18" t="s">
        <v>169</v>
      </c>
    </row>
    <row r="19" spans="1:10" x14ac:dyDescent="0.25">
      <c r="A19" s="322" t="s">
        <v>297</v>
      </c>
      <c r="B19" s="322"/>
      <c r="C19" s="322"/>
      <c r="D19" s="322"/>
      <c r="E19" s="322"/>
      <c r="F19" s="322"/>
      <c r="G19" s="322"/>
      <c r="H19" t="s">
        <v>170</v>
      </c>
      <c r="J19" t="s">
        <v>171</v>
      </c>
    </row>
    <row r="20" spans="1:10" x14ac:dyDescent="0.25">
      <c r="A20" s="322"/>
      <c r="B20" s="322"/>
      <c r="C20" s="322"/>
      <c r="D20" s="322"/>
      <c r="E20" s="322"/>
      <c r="F20" s="322"/>
      <c r="G20" s="322"/>
      <c r="H20" t="s">
        <v>172</v>
      </c>
      <c r="J20" t="s">
        <v>173</v>
      </c>
    </row>
    <row r="21" spans="1:10" x14ac:dyDescent="0.25">
      <c r="A21" s="130" t="s">
        <v>174</v>
      </c>
      <c r="B21" s="342"/>
      <c r="C21" s="343"/>
      <c r="D21" s="125"/>
      <c r="E21" s="125"/>
      <c r="F21" s="125"/>
      <c r="G21" s="125"/>
      <c r="J21" t="s">
        <v>175</v>
      </c>
    </row>
    <row r="22" spans="1:10" x14ac:dyDescent="0.25">
      <c r="A22" s="130" t="s">
        <v>176</v>
      </c>
      <c r="B22" s="342"/>
      <c r="C22" s="343"/>
      <c r="D22" s="125"/>
      <c r="E22" s="125"/>
      <c r="F22" s="125"/>
      <c r="G22" s="125"/>
      <c r="H22" t="s">
        <v>177</v>
      </c>
      <c r="J22" t="s">
        <v>178</v>
      </c>
    </row>
    <row r="23" spans="1:10" ht="6.95" customHeight="1" x14ac:dyDescent="0.25">
      <c r="A23" s="125"/>
      <c r="B23" s="125"/>
      <c r="C23" s="125"/>
      <c r="D23" s="125"/>
      <c r="E23" s="125"/>
      <c r="F23" s="125"/>
      <c r="G23" s="125"/>
      <c r="H23" t="s">
        <v>179</v>
      </c>
      <c r="J23" t="s">
        <v>180</v>
      </c>
    </row>
    <row r="24" spans="1:10" x14ac:dyDescent="0.25">
      <c r="A24" s="344" t="s">
        <v>298</v>
      </c>
      <c r="B24" s="344"/>
      <c r="C24" s="344"/>
      <c r="D24" s="344"/>
      <c r="E24" s="344"/>
      <c r="F24" s="344"/>
      <c r="G24" s="344"/>
      <c r="J24" t="s">
        <v>181</v>
      </c>
    </row>
    <row r="25" spans="1:10" ht="15.95" customHeight="1" x14ac:dyDescent="0.25">
      <c r="A25" s="131" t="s">
        <v>182</v>
      </c>
      <c r="B25" s="132"/>
      <c r="C25" s="125" t="s">
        <v>183</v>
      </c>
      <c r="D25" s="125"/>
      <c r="E25" s="125"/>
      <c r="F25" s="125"/>
      <c r="G25" s="125"/>
      <c r="H25" t="s">
        <v>184</v>
      </c>
      <c r="J25" t="s">
        <v>185</v>
      </c>
    </row>
    <row r="26" spans="1:10" ht="16.5" thickBot="1" x14ac:dyDescent="0.3">
      <c r="A26" s="131" t="s">
        <v>186</v>
      </c>
      <c r="B26" s="133"/>
      <c r="C26" s="125" t="s">
        <v>183</v>
      </c>
      <c r="D26" s="125"/>
      <c r="E26" s="125"/>
      <c r="F26" s="125"/>
      <c r="G26" s="125"/>
      <c r="H26" t="s">
        <v>187</v>
      </c>
    </row>
    <row r="27" spans="1:10" x14ac:dyDescent="0.25">
      <c r="A27" s="134" t="s">
        <v>188</v>
      </c>
      <c r="B27" s="135"/>
      <c r="C27" s="125" t="s">
        <v>183</v>
      </c>
      <c r="D27" s="125"/>
      <c r="E27" s="125"/>
      <c r="F27" s="125"/>
      <c r="G27" s="125"/>
    </row>
    <row r="28" spans="1:10" x14ac:dyDescent="0.25">
      <c r="A28" s="131" t="s">
        <v>189</v>
      </c>
      <c r="B28" s="132"/>
      <c r="C28" s="125" t="s">
        <v>183</v>
      </c>
      <c r="D28" s="125"/>
      <c r="E28" s="125"/>
      <c r="F28" s="125"/>
      <c r="G28" s="125"/>
      <c r="H28" t="s">
        <v>190</v>
      </c>
    </row>
    <row r="29" spans="1:10" x14ac:dyDescent="0.25">
      <c r="A29" s="131" t="s">
        <v>191</v>
      </c>
      <c r="B29" s="132"/>
      <c r="C29" s="125" t="s">
        <v>183</v>
      </c>
      <c r="D29" s="125"/>
      <c r="E29" s="125"/>
      <c r="F29" s="125"/>
      <c r="G29" s="125"/>
      <c r="H29" t="s">
        <v>192</v>
      </c>
    </row>
    <row r="30" spans="1:10" x14ac:dyDescent="0.25">
      <c r="A30" s="345" t="s">
        <v>193</v>
      </c>
      <c r="B30" s="345"/>
      <c r="C30" s="345"/>
      <c r="D30" s="345"/>
      <c r="E30" s="345"/>
      <c r="F30" s="345"/>
      <c r="G30" s="345"/>
      <c r="H30" t="s">
        <v>194</v>
      </c>
    </row>
    <row r="31" spans="1:10" x14ac:dyDescent="0.25">
      <c r="A31" s="345"/>
      <c r="B31" s="345"/>
      <c r="C31" s="345"/>
      <c r="D31" s="345"/>
      <c r="E31" s="345"/>
      <c r="F31" s="345"/>
      <c r="G31" s="345"/>
      <c r="H31" t="s">
        <v>195</v>
      </c>
    </row>
    <row r="32" spans="1:10" ht="5.0999999999999996" customHeight="1" x14ac:dyDescent="0.25">
      <c r="A32" s="125"/>
      <c r="B32" s="125"/>
      <c r="C32" s="125"/>
      <c r="D32" s="125"/>
      <c r="E32" s="125"/>
      <c r="F32" s="125"/>
      <c r="G32" s="125"/>
      <c r="H32" t="s">
        <v>196</v>
      </c>
    </row>
    <row r="33" spans="1:8" x14ac:dyDescent="0.25">
      <c r="A33" s="322" t="s">
        <v>299</v>
      </c>
      <c r="B33" s="322"/>
      <c r="C33" s="322"/>
      <c r="D33" s="322"/>
      <c r="E33" s="322"/>
      <c r="F33" s="322"/>
      <c r="G33" s="322"/>
    </row>
    <row r="34" spans="1:8" x14ac:dyDescent="0.25">
      <c r="A34" s="322"/>
      <c r="B34" s="322"/>
      <c r="C34" s="322"/>
      <c r="D34" s="322"/>
      <c r="E34" s="322"/>
      <c r="F34" s="322"/>
      <c r="G34" s="322"/>
      <c r="H34" t="s">
        <v>197</v>
      </c>
    </row>
    <row r="35" spans="1:8" x14ac:dyDescent="0.25">
      <c r="A35" s="322"/>
      <c r="B35" s="322"/>
      <c r="C35" s="322"/>
      <c r="D35" s="322"/>
      <c r="E35" s="322"/>
      <c r="F35" s="322"/>
      <c r="G35" s="322"/>
      <c r="H35" t="s">
        <v>198</v>
      </c>
    </row>
    <row r="36" spans="1:8" ht="16.5" thickBot="1" x14ac:dyDescent="0.3">
      <c r="A36" s="324"/>
      <c r="B36" s="324"/>
      <c r="C36" s="324"/>
      <c r="D36" s="324"/>
      <c r="E36" s="324"/>
      <c r="F36" s="324"/>
      <c r="G36" s="324"/>
      <c r="H36" t="s">
        <v>199</v>
      </c>
    </row>
    <row r="37" spans="1:8" ht="16.5" thickBot="1" x14ac:dyDescent="0.3">
      <c r="A37" s="325" t="s">
        <v>200</v>
      </c>
      <c r="B37" s="326"/>
      <c r="C37" s="137" t="s">
        <v>201</v>
      </c>
      <c r="D37" s="138"/>
      <c r="E37" s="136" t="s">
        <v>202</v>
      </c>
      <c r="F37" s="327" t="s">
        <v>203</v>
      </c>
      <c r="G37" s="328"/>
      <c r="H37" t="s">
        <v>204</v>
      </c>
    </row>
    <row r="38" spans="1:8" x14ac:dyDescent="0.25">
      <c r="A38" s="329"/>
      <c r="B38" s="330"/>
      <c r="C38" s="139"/>
      <c r="D38" s="140"/>
      <c r="E38" s="141"/>
      <c r="F38" s="331"/>
      <c r="G38" s="332"/>
      <c r="H38" t="s">
        <v>196</v>
      </c>
    </row>
    <row r="39" spans="1:8" x14ac:dyDescent="0.25">
      <c r="A39" s="142" t="s">
        <v>205</v>
      </c>
      <c r="B39" s="333"/>
      <c r="C39" s="334"/>
      <c r="D39" s="334"/>
      <c r="E39" s="334"/>
      <c r="F39" s="334"/>
      <c r="G39" s="335"/>
    </row>
    <row r="40" spans="1:8" x14ac:dyDescent="0.25">
      <c r="A40" s="143"/>
      <c r="B40" s="336"/>
      <c r="C40" s="337"/>
      <c r="D40" s="337"/>
      <c r="E40" s="337"/>
      <c r="F40" s="337"/>
      <c r="G40" s="338"/>
    </row>
    <row r="41" spans="1:8" ht="16.5" thickBot="1" x14ac:dyDescent="0.3">
      <c r="A41" s="144"/>
      <c r="B41" s="339"/>
      <c r="C41" s="340"/>
      <c r="D41" s="340"/>
      <c r="E41" s="340"/>
      <c r="F41" s="340"/>
      <c r="G41" s="341"/>
    </row>
    <row r="42" spans="1:8" ht="16.5" thickBot="1" x14ac:dyDescent="0.3">
      <c r="A42" s="325" t="s">
        <v>206</v>
      </c>
      <c r="B42" s="326"/>
      <c r="C42" s="137" t="s">
        <v>201</v>
      </c>
      <c r="D42" s="138"/>
      <c r="E42" s="136" t="s">
        <v>202</v>
      </c>
      <c r="F42" s="327" t="s">
        <v>203</v>
      </c>
      <c r="G42" s="328"/>
    </row>
    <row r="43" spans="1:8" x14ac:dyDescent="0.25">
      <c r="A43" s="329"/>
      <c r="B43" s="330"/>
      <c r="C43" s="137"/>
      <c r="D43" s="140"/>
      <c r="E43" s="141"/>
      <c r="F43" s="331"/>
      <c r="G43" s="332"/>
      <c r="H43" s="78"/>
    </row>
    <row r="44" spans="1:8" x14ac:dyDescent="0.25">
      <c r="A44" s="142" t="s">
        <v>205</v>
      </c>
      <c r="B44" s="333"/>
      <c r="C44" s="334"/>
      <c r="D44" s="334"/>
      <c r="E44" s="334"/>
      <c r="F44" s="334"/>
      <c r="G44" s="335"/>
    </row>
    <row r="45" spans="1:8" x14ac:dyDescent="0.25">
      <c r="A45" s="143"/>
      <c r="B45" s="336"/>
      <c r="C45" s="337"/>
      <c r="D45" s="337"/>
      <c r="E45" s="337"/>
      <c r="F45" s="337"/>
      <c r="G45" s="338"/>
    </row>
    <row r="46" spans="1:8" ht="16.5" thickBot="1" x14ac:dyDescent="0.3">
      <c r="A46" s="144"/>
      <c r="B46" s="339"/>
      <c r="C46" s="340"/>
      <c r="D46" s="340"/>
      <c r="E46" s="340"/>
      <c r="F46" s="340"/>
      <c r="G46" s="341"/>
    </row>
    <row r="47" spans="1:8" ht="16.5" thickBot="1" x14ac:dyDescent="0.3">
      <c r="A47" s="325" t="s">
        <v>207</v>
      </c>
      <c r="B47" s="326"/>
      <c r="C47" s="137" t="s">
        <v>201</v>
      </c>
      <c r="D47" s="138"/>
      <c r="E47" s="136" t="s">
        <v>202</v>
      </c>
      <c r="F47" s="327" t="s">
        <v>203</v>
      </c>
      <c r="G47" s="328"/>
    </row>
    <row r="48" spans="1:8" x14ac:dyDescent="0.25">
      <c r="A48" s="329"/>
      <c r="B48" s="330"/>
      <c r="C48" s="137"/>
      <c r="D48" s="140"/>
      <c r="E48" s="141"/>
      <c r="F48" s="331"/>
      <c r="G48" s="332"/>
    </row>
    <row r="49" spans="1:8" x14ac:dyDescent="0.25">
      <c r="A49" s="142" t="s">
        <v>205</v>
      </c>
      <c r="B49" s="333"/>
      <c r="C49" s="334"/>
      <c r="D49" s="334"/>
      <c r="E49" s="334"/>
      <c r="F49" s="334"/>
      <c r="G49" s="335"/>
    </row>
    <row r="50" spans="1:8" x14ac:dyDescent="0.25">
      <c r="A50" s="143"/>
      <c r="B50" s="336"/>
      <c r="C50" s="337"/>
      <c r="D50" s="337"/>
      <c r="E50" s="337"/>
      <c r="F50" s="337"/>
      <c r="G50" s="338"/>
    </row>
    <row r="51" spans="1:8" ht="15.95" customHeight="1" thickBot="1" x14ac:dyDescent="0.3">
      <c r="A51" s="144"/>
      <c r="B51" s="339"/>
      <c r="C51" s="340"/>
      <c r="D51" s="340"/>
      <c r="E51" s="340"/>
      <c r="F51" s="340"/>
      <c r="G51" s="341"/>
    </row>
    <row r="52" spans="1:8" s="78" customFormat="1" ht="17.100000000000001" customHeight="1" thickBot="1" x14ac:dyDescent="0.3">
      <c r="A52" s="325" t="s">
        <v>208</v>
      </c>
      <c r="B52" s="326"/>
      <c r="C52" s="137" t="s">
        <v>201</v>
      </c>
      <c r="D52" s="138"/>
      <c r="E52" s="136" t="s">
        <v>202</v>
      </c>
      <c r="F52" s="327" t="s">
        <v>203</v>
      </c>
      <c r="G52" s="328"/>
      <c r="H52"/>
    </row>
    <row r="53" spans="1:8" x14ac:dyDescent="0.25">
      <c r="A53" s="329"/>
      <c r="B53" s="330"/>
      <c r="C53" s="137"/>
      <c r="D53" s="140"/>
      <c r="E53" s="141"/>
      <c r="F53" s="331"/>
      <c r="G53" s="332"/>
    </row>
    <row r="54" spans="1:8" x14ac:dyDescent="0.25">
      <c r="A54" s="142" t="s">
        <v>205</v>
      </c>
      <c r="B54" s="333"/>
      <c r="C54" s="334"/>
      <c r="D54" s="334"/>
      <c r="E54" s="334"/>
      <c r="F54" s="334"/>
      <c r="G54" s="335"/>
    </row>
    <row r="55" spans="1:8" x14ac:dyDescent="0.25">
      <c r="A55" s="143"/>
      <c r="B55" s="336"/>
      <c r="C55" s="337"/>
      <c r="D55" s="337"/>
      <c r="E55" s="337"/>
      <c r="F55" s="337"/>
      <c r="G55" s="338"/>
    </row>
    <row r="56" spans="1:8" ht="16.5" thickBot="1" x14ac:dyDescent="0.3">
      <c r="A56" s="144"/>
      <c r="B56" s="339"/>
      <c r="C56" s="340"/>
      <c r="D56" s="340"/>
      <c r="E56" s="340"/>
      <c r="F56" s="340"/>
      <c r="G56" s="341"/>
    </row>
    <row r="57" spans="1:8" x14ac:dyDescent="0.25">
      <c r="A57" s="125"/>
      <c r="B57" s="125"/>
      <c r="C57" s="125"/>
      <c r="D57" s="125"/>
      <c r="E57" s="125"/>
      <c r="F57" s="125"/>
      <c r="G57" s="125"/>
    </row>
    <row r="58" spans="1:8" ht="12" customHeight="1" x14ac:dyDescent="0.25">
      <c r="A58" s="126" t="s">
        <v>209</v>
      </c>
      <c r="B58" s="125"/>
      <c r="C58" s="125"/>
      <c r="D58" s="125"/>
      <c r="E58" s="125"/>
      <c r="F58" s="125"/>
      <c r="G58" s="125"/>
    </row>
    <row r="59" spans="1:8" x14ac:dyDescent="0.25">
      <c r="A59" s="350" t="s">
        <v>300</v>
      </c>
      <c r="B59" s="350"/>
      <c r="C59" s="350"/>
      <c r="D59" s="350"/>
      <c r="E59" s="350"/>
      <c r="F59" s="350"/>
      <c r="G59" s="350"/>
    </row>
    <row r="60" spans="1:8" x14ac:dyDescent="0.25">
      <c r="A60" s="145"/>
      <c r="B60" s="351" t="s">
        <v>301</v>
      </c>
      <c r="C60" s="351"/>
      <c r="D60" s="145"/>
      <c r="E60" s="145"/>
      <c r="F60" s="145"/>
      <c r="G60" s="145"/>
    </row>
    <row r="61" spans="1:8" x14ac:dyDescent="0.25">
      <c r="A61" s="130" t="s">
        <v>4</v>
      </c>
      <c r="B61" s="352"/>
      <c r="C61" s="353"/>
      <c r="D61" s="125"/>
      <c r="E61" s="125"/>
      <c r="F61" s="125"/>
      <c r="G61" s="125"/>
    </row>
    <row r="62" spans="1:8" x14ac:dyDescent="0.25">
      <c r="A62" s="125"/>
      <c r="B62" s="125"/>
      <c r="C62" s="125"/>
      <c r="D62" s="125"/>
      <c r="E62" s="125"/>
      <c r="F62" s="125"/>
      <c r="G62" s="125"/>
    </row>
    <row r="63" spans="1:8" ht="6.95" customHeight="1" x14ac:dyDescent="0.25">
      <c r="A63" s="322" t="s">
        <v>302</v>
      </c>
      <c r="B63" s="322"/>
      <c r="C63" s="322"/>
      <c r="D63" s="322"/>
      <c r="E63" s="322"/>
      <c r="F63" s="322"/>
      <c r="G63" s="322"/>
    </row>
    <row r="64" spans="1:8" x14ac:dyDescent="0.25">
      <c r="A64" s="322"/>
      <c r="B64" s="322"/>
      <c r="C64" s="322"/>
      <c r="D64" s="322"/>
      <c r="E64" s="322"/>
      <c r="F64" s="322"/>
      <c r="G64" s="322"/>
    </row>
    <row r="65" spans="1:8" x14ac:dyDescent="0.25">
      <c r="A65" s="322"/>
      <c r="B65" s="322"/>
      <c r="C65" s="322"/>
      <c r="D65" s="322"/>
      <c r="E65" s="322"/>
      <c r="F65" s="322"/>
      <c r="G65" s="322"/>
    </row>
    <row r="66" spans="1:8" ht="26.1" customHeight="1" x14ac:dyDescent="0.25">
      <c r="A66" s="322"/>
      <c r="B66" s="322"/>
      <c r="C66" s="322"/>
      <c r="D66" s="322"/>
      <c r="E66" s="322"/>
      <c r="F66" s="322"/>
      <c r="G66" s="322"/>
    </row>
    <row r="67" spans="1:8" x14ac:dyDescent="0.25">
      <c r="A67" s="131" t="s">
        <v>210</v>
      </c>
      <c r="B67" s="146"/>
      <c r="C67" s="131" t="s">
        <v>211</v>
      </c>
      <c r="D67" s="146"/>
      <c r="E67" s="131" t="s">
        <v>212</v>
      </c>
      <c r="F67" s="147"/>
      <c r="G67" s="125"/>
    </row>
    <row r="68" spans="1:8" x14ac:dyDescent="0.25">
      <c r="A68" s="131" t="s">
        <v>210</v>
      </c>
      <c r="B68" s="146"/>
      <c r="C68" s="131" t="s">
        <v>211</v>
      </c>
      <c r="D68" s="146"/>
      <c r="E68" s="131" t="s">
        <v>212</v>
      </c>
      <c r="F68" s="147"/>
      <c r="G68" s="125"/>
    </row>
    <row r="69" spans="1:8" x14ac:dyDescent="0.25">
      <c r="A69" s="131" t="s">
        <v>210</v>
      </c>
      <c r="B69" s="146"/>
      <c r="C69" s="131" t="s">
        <v>211</v>
      </c>
      <c r="D69" s="146"/>
      <c r="E69" s="131" t="s">
        <v>212</v>
      </c>
      <c r="F69" s="147"/>
      <c r="G69" s="125"/>
    </row>
    <row r="70" spans="1:8" x14ac:dyDescent="0.25">
      <c r="A70" s="131" t="s">
        <v>210</v>
      </c>
      <c r="B70" s="146"/>
      <c r="C70" s="131" t="s">
        <v>211</v>
      </c>
      <c r="D70" s="146"/>
      <c r="E70" s="131" t="s">
        <v>212</v>
      </c>
      <c r="F70" s="147"/>
      <c r="G70" s="125"/>
    </row>
    <row r="71" spans="1:8" x14ac:dyDescent="0.25">
      <c r="A71" s="131" t="s">
        <v>210</v>
      </c>
      <c r="B71" s="146"/>
      <c r="C71" s="131" t="s">
        <v>211</v>
      </c>
      <c r="D71" s="146"/>
      <c r="E71" s="131" t="s">
        <v>212</v>
      </c>
      <c r="F71" s="147"/>
      <c r="G71" s="125"/>
    </row>
    <row r="72" spans="1:8" ht="8.1" customHeight="1" x14ac:dyDescent="0.25">
      <c r="A72" s="125"/>
      <c r="B72" s="125"/>
      <c r="C72" s="125"/>
      <c r="D72" s="125"/>
      <c r="E72" s="125"/>
      <c r="F72" s="125"/>
      <c r="G72" s="125"/>
    </row>
    <row r="73" spans="1:8" ht="11.1" customHeight="1" x14ac:dyDescent="0.25">
      <c r="A73" s="322" t="s">
        <v>213</v>
      </c>
      <c r="B73" s="322"/>
      <c r="C73" s="322"/>
      <c r="D73" s="322"/>
      <c r="E73" s="322"/>
      <c r="F73" s="322"/>
      <c r="G73" s="322"/>
    </row>
    <row r="74" spans="1:8" ht="21" customHeight="1" x14ac:dyDescent="0.25">
      <c r="A74" s="354"/>
      <c r="B74" s="354"/>
      <c r="C74" s="354"/>
      <c r="D74" s="354"/>
      <c r="E74" s="354"/>
      <c r="F74" s="354"/>
      <c r="G74" s="354"/>
    </row>
    <row r="75" spans="1:8" ht="35.1" customHeight="1" x14ac:dyDescent="0.25">
      <c r="A75" s="148" t="s">
        <v>214</v>
      </c>
      <c r="B75" s="149" t="s">
        <v>215</v>
      </c>
      <c r="C75" s="346" t="s">
        <v>130</v>
      </c>
      <c r="D75" s="347"/>
      <c r="E75" s="150" t="s">
        <v>216</v>
      </c>
      <c r="F75" s="346" t="s">
        <v>217</v>
      </c>
      <c r="G75" s="347"/>
      <c r="H75" t="s">
        <v>218</v>
      </c>
    </row>
    <row r="76" spans="1:8" x14ac:dyDescent="0.25">
      <c r="A76" s="151" t="s">
        <v>141</v>
      </c>
      <c r="B76" s="152"/>
      <c r="C76" s="348"/>
      <c r="D76" s="349"/>
      <c r="E76" s="147"/>
      <c r="F76" s="348"/>
      <c r="G76" s="349"/>
      <c r="H76" t="s">
        <v>219</v>
      </c>
    </row>
    <row r="77" spans="1:8" x14ac:dyDescent="0.25">
      <c r="A77" s="151" t="s">
        <v>142</v>
      </c>
      <c r="B77" s="152"/>
      <c r="C77" s="348"/>
      <c r="D77" s="349"/>
      <c r="E77" s="147"/>
      <c r="F77" s="348"/>
      <c r="G77" s="349"/>
      <c r="H77" t="s">
        <v>220</v>
      </c>
    </row>
    <row r="78" spans="1:8" x14ac:dyDescent="0.25">
      <c r="A78" s="151" t="s">
        <v>144</v>
      </c>
      <c r="B78" s="152"/>
      <c r="C78" s="348"/>
      <c r="D78" s="349"/>
      <c r="E78" s="147"/>
      <c r="F78" s="348"/>
      <c r="G78" s="349"/>
      <c r="H78" t="s">
        <v>221</v>
      </c>
    </row>
    <row r="79" spans="1:8" x14ac:dyDescent="0.25">
      <c r="A79" s="151" t="s">
        <v>146</v>
      </c>
      <c r="B79" s="152"/>
      <c r="C79" s="348"/>
      <c r="D79" s="349"/>
      <c r="E79" s="147"/>
      <c r="F79" s="348"/>
      <c r="G79" s="349"/>
      <c r="H79" t="s">
        <v>222</v>
      </c>
    </row>
    <row r="80" spans="1:8" x14ac:dyDescent="0.25">
      <c r="A80" s="151" t="s">
        <v>147</v>
      </c>
      <c r="B80" s="152"/>
      <c r="C80" s="355"/>
      <c r="D80" s="356"/>
      <c r="E80" s="147"/>
      <c r="F80" s="348"/>
      <c r="G80" s="349"/>
    </row>
    <row r="81" spans="1:7" x14ac:dyDescent="0.25">
      <c r="A81" s="151" t="s">
        <v>149</v>
      </c>
      <c r="B81" s="152"/>
      <c r="C81" s="348"/>
      <c r="D81" s="349"/>
      <c r="E81" s="147"/>
      <c r="F81" s="348"/>
      <c r="G81" s="349"/>
    </row>
    <row r="82" spans="1:7" x14ac:dyDescent="0.25">
      <c r="A82" s="151" t="s">
        <v>152</v>
      </c>
      <c r="B82" s="152"/>
      <c r="C82" s="348"/>
      <c r="D82" s="349"/>
      <c r="E82" s="147"/>
      <c r="F82" s="348"/>
      <c r="G82" s="349"/>
    </row>
    <row r="83" spans="1:7" ht="15.95" customHeight="1" x14ac:dyDescent="0.25">
      <c r="A83" s="151" t="s">
        <v>154</v>
      </c>
      <c r="B83" s="152"/>
      <c r="C83" s="348"/>
      <c r="D83" s="349"/>
      <c r="E83" s="147"/>
      <c r="F83" s="348"/>
      <c r="G83" s="349"/>
    </row>
    <row r="84" spans="1:7" x14ac:dyDescent="0.25">
      <c r="A84" s="151" t="s">
        <v>157</v>
      </c>
      <c r="B84" s="152"/>
      <c r="C84" s="348"/>
      <c r="D84" s="349"/>
      <c r="E84" s="147"/>
      <c r="F84" s="348"/>
      <c r="G84" s="349"/>
    </row>
    <row r="85" spans="1:7" x14ac:dyDescent="0.25">
      <c r="A85" s="151" t="s">
        <v>159</v>
      </c>
      <c r="B85" s="152"/>
      <c r="C85" s="348"/>
      <c r="D85" s="349"/>
      <c r="E85" s="147"/>
      <c r="F85" s="348"/>
      <c r="G85" s="349"/>
    </row>
    <row r="86" spans="1:7" x14ac:dyDescent="0.25">
      <c r="A86" s="153" t="s">
        <v>162</v>
      </c>
      <c r="B86" s="152"/>
      <c r="C86" s="357"/>
      <c r="D86" s="358"/>
      <c r="E86" s="147"/>
      <c r="F86" s="348"/>
      <c r="G86" s="349"/>
    </row>
    <row r="87" spans="1:7" x14ac:dyDescent="0.25">
      <c r="A87" s="153" t="s">
        <v>165</v>
      </c>
      <c r="B87" s="152"/>
      <c r="C87" s="357"/>
      <c r="D87" s="358"/>
      <c r="E87" s="147"/>
      <c r="F87" s="348"/>
      <c r="G87" s="349"/>
    </row>
    <row r="88" spans="1:7" x14ac:dyDescent="0.25">
      <c r="A88" s="125"/>
      <c r="B88" s="125"/>
      <c r="C88" s="125"/>
      <c r="D88" s="125"/>
      <c r="E88" s="125"/>
      <c r="F88" s="125"/>
      <c r="G88" s="125"/>
    </row>
    <row r="89" spans="1:7" x14ac:dyDescent="0.25">
      <c r="A89" s="126" t="s">
        <v>223</v>
      </c>
      <c r="B89" s="125"/>
      <c r="C89" s="125"/>
      <c r="D89" s="125"/>
      <c r="E89" s="125"/>
      <c r="F89" s="125"/>
      <c r="G89" s="125"/>
    </row>
    <row r="90" spans="1:7" x14ac:dyDescent="0.25">
      <c r="A90" s="321" t="s">
        <v>224</v>
      </c>
      <c r="B90" s="321"/>
      <c r="C90" s="321"/>
      <c r="D90" s="321"/>
      <c r="E90" s="321"/>
      <c r="F90" s="321"/>
      <c r="G90" s="321"/>
    </row>
    <row r="91" spans="1:7" ht="15.95" customHeight="1" x14ac:dyDescent="0.25">
      <c r="A91" s="321"/>
      <c r="B91" s="321"/>
      <c r="C91" s="321"/>
      <c r="D91" s="321"/>
      <c r="E91" s="321"/>
      <c r="F91" s="321"/>
      <c r="G91" s="321"/>
    </row>
    <row r="92" spans="1:7" x14ac:dyDescent="0.25">
      <c r="A92" s="131" t="s">
        <v>225</v>
      </c>
      <c r="B92" s="352"/>
      <c r="C92" s="353"/>
      <c r="D92" s="125"/>
      <c r="E92" s="125"/>
      <c r="F92" s="125"/>
      <c r="G92" s="125"/>
    </row>
    <row r="93" spans="1:7" x14ac:dyDescent="0.25">
      <c r="A93" s="125"/>
      <c r="B93" s="125"/>
      <c r="C93" s="125"/>
      <c r="D93" s="125"/>
      <c r="E93" s="125"/>
      <c r="F93" s="125"/>
      <c r="G93" s="125"/>
    </row>
    <row r="94" spans="1:7" x14ac:dyDescent="0.25">
      <c r="A94" s="359" t="s">
        <v>303</v>
      </c>
      <c r="B94" s="359"/>
      <c r="C94" s="359"/>
      <c r="D94" s="359"/>
      <c r="E94" s="359"/>
      <c r="F94" s="359"/>
      <c r="G94" s="359"/>
    </row>
    <row r="95" spans="1:7" ht="15.95" customHeight="1" x14ac:dyDescent="0.25">
      <c r="A95" s="131" t="s">
        <v>225</v>
      </c>
      <c r="B95" s="352"/>
      <c r="C95" s="353"/>
      <c r="D95" s="125"/>
      <c r="E95" s="125"/>
      <c r="F95" s="125"/>
      <c r="G95" s="125"/>
    </row>
    <row r="96" spans="1:7" ht="15.95" customHeight="1" x14ac:dyDescent="0.25">
      <c r="A96" s="125"/>
      <c r="B96" s="125"/>
      <c r="C96" s="125"/>
      <c r="D96" s="125"/>
      <c r="E96" s="125"/>
      <c r="F96" s="125"/>
      <c r="G96" s="125"/>
    </row>
    <row r="97" spans="1:8" x14ac:dyDescent="0.25">
      <c r="A97" s="322" t="s">
        <v>304</v>
      </c>
      <c r="B97" s="322"/>
      <c r="C97" s="322"/>
      <c r="D97" s="322"/>
      <c r="E97" s="322"/>
      <c r="F97" s="322"/>
      <c r="G97" s="322"/>
    </row>
    <row r="98" spans="1:8" x14ac:dyDescent="0.25">
      <c r="A98" s="125"/>
      <c r="B98" s="154" t="s">
        <v>226</v>
      </c>
      <c r="C98" s="147"/>
      <c r="D98" s="154" t="s">
        <v>227</v>
      </c>
      <c r="E98" s="147"/>
      <c r="F98" s="125"/>
      <c r="G98" s="125"/>
      <c r="H98" t="s">
        <v>145</v>
      </c>
    </row>
    <row r="99" spans="1:8" x14ac:dyDescent="0.25">
      <c r="A99" s="125"/>
      <c r="B99" s="125"/>
      <c r="C99" s="125"/>
      <c r="D99" s="125"/>
      <c r="E99" s="125"/>
      <c r="F99" s="125"/>
      <c r="G99" s="125"/>
      <c r="H99" t="s">
        <v>143</v>
      </c>
    </row>
    <row r="100" spans="1:8" x14ac:dyDescent="0.25">
      <c r="A100" s="322" t="s">
        <v>305</v>
      </c>
      <c r="B100" s="322"/>
      <c r="C100" s="322"/>
      <c r="D100" s="322"/>
      <c r="E100" s="322"/>
      <c r="F100" s="322"/>
      <c r="G100" s="322"/>
      <c r="H100" t="s">
        <v>306</v>
      </c>
    </row>
    <row r="101" spans="1:8" x14ac:dyDescent="0.25">
      <c r="A101" s="125"/>
      <c r="B101" s="154" t="s">
        <v>226</v>
      </c>
      <c r="C101" s="147"/>
      <c r="D101" s="154" t="s">
        <v>227</v>
      </c>
      <c r="E101" s="147"/>
      <c r="F101" s="125"/>
      <c r="G101" s="125"/>
    </row>
    <row r="102" spans="1:8" x14ac:dyDescent="0.25">
      <c r="A102" s="125"/>
      <c r="B102" s="125"/>
      <c r="C102" s="125"/>
      <c r="D102" s="125"/>
      <c r="E102" s="125"/>
      <c r="F102" s="125"/>
      <c r="G102" s="125"/>
    </row>
    <row r="103" spans="1:8" x14ac:dyDescent="0.25">
      <c r="A103" s="322" t="s">
        <v>228</v>
      </c>
      <c r="B103" s="322"/>
      <c r="C103" s="322"/>
      <c r="D103" s="322"/>
      <c r="E103" s="322"/>
      <c r="F103" s="322"/>
      <c r="G103" s="322"/>
    </row>
    <row r="104" spans="1:8" x14ac:dyDescent="0.25">
      <c r="A104" s="322"/>
      <c r="B104" s="322"/>
      <c r="C104" s="322"/>
      <c r="D104" s="322"/>
      <c r="E104" s="322"/>
      <c r="F104" s="322"/>
      <c r="G104" s="322"/>
    </row>
    <row r="105" spans="1:8" x14ac:dyDescent="0.25">
      <c r="A105" s="131" t="s">
        <v>225</v>
      </c>
      <c r="B105" s="364"/>
      <c r="C105" s="365"/>
      <c r="D105" s="125" t="s">
        <v>229</v>
      </c>
      <c r="E105" s="125"/>
      <c r="F105" s="125"/>
      <c r="G105" s="125"/>
    </row>
    <row r="106" spans="1:8" x14ac:dyDescent="0.25">
      <c r="A106" s="125"/>
      <c r="B106" s="125"/>
      <c r="C106" s="125"/>
      <c r="D106" s="125"/>
      <c r="E106" s="125"/>
      <c r="F106" s="125"/>
      <c r="G106" s="125"/>
    </row>
    <row r="107" spans="1:8" x14ac:dyDescent="0.25">
      <c r="A107" s="322" t="s">
        <v>230</v>
      </c>
      <c r="B107" s="322"/>
      <c r="C107" s="322"/>
      <c r="D107" s="322"/>
      <c r="E107" s="322"/>
      <c r="F107" s="322"/>
      <c r="G107" s="322"/>
    </row>
    <row r="108" spans="1:8" x14ac:dyDescent="0.25">
      <c r="A108" s="322"/>
      <c r="B108" s="322"/>
      <c r="C108" s="322"/>
      <c r="D108" s="322"/>
      <c r="E108" s="322"/>
      <c r="F108" s="322"/>
      <c r="G108" s="322"/>
    </row>
    <row r="109" spans="1:8" x14ac:dyDescent="0.25">
      <c r="A109" s="131" t="s">
        <v>225</v>
      </c>
      <c r="B109" s="364"/>
      <c r="C109" s="365"/>
      <c r="D109" s="125" t="s">
        <v>231</v>
      </c>
      <c r="E109" s="125"/>
      <c r="F109" s="125"/>
      <c r="G109" s="125"/>
    </row>
    <row r="110" spans="1:8" x14ac:dyDescent="0.25">
      <c r="A110" s="125"/>
      <c r="B110" s="125"/>
      <c r="C110" s="125"/>
      <c r="D110" s="125"/>
      <c r="E110" s="125"/>
      <c r="F110" s="125"/>
      <c r="G110" s="125"/>
    </row>
    <row r="111" spans="1:8" ht="15.95" customHeight="1" x14ac:dyDescent="0.25">
      <c r="A111" s="126" t="s">
        <v>307</v>
      </c>
      <c r="B111" s="125"/>
      <c r="C111" s="125"/>
      <c r="D111" s="125"/>
      <c r="E111" s="125"/>
      <c r="F111" s="125"/>
      <c r="G111" s="125"/>
    </row>
    <row r="112" spans="1:8" x14ac:dyDescent="0.25">
      <c r="A112" s="322" t="s">
        <v>308</v>
      </c>
      <c r="B112" s="322"/>
      <c r="C112" s="322"/>
      <c r="D112" s="322"/>
      <c r="E112" s="322"/>
      <c r="F112" s="322"/>
      <c r="G112" s="322"/>
    </row>
    <row r="113" spans="1:8" x14ac:dyDescent="0.25">
      <c r="A113" s="322"/>
      <c r="B113" s="322"/>
      <c r="C113" s="322"/>
      <c r="D113" s="322"/>
      <c r="E113" s="322"/>
      <c r="F113" s="322"/>
      <c r="G113" s="322"/>
    </row>
    <row r="114" spans="1:8" x14ac:dyDescent="0.25">
      <c r="A114" s="322"/>
      <c r="B114" s="322"/>
      <c r="C114" s="322"/>
      <c r="D114" s="322"/>
      <c r="E114" s="322"/>
      <c r="F114" s="322"/>
      <c r="G114" s="322"/>
    </row>
    <row r="115" spans="1:8" x14ac:dyDescent="0.25">
      <c r="A115" s="125"/>
      <c r="B115" s="125"/>
      <c r="C115" s="360" t="s">
        <v>232</v>
      </c>
      <c r="D115" s="360"/>
      <c r="E115" s="360"/>
      <c r="F115" s="125"/>
      <c r="G115" s="125"/>
      <c r="H115" t="s">
        <v>233</v>
      </c>
    </row>
    <row r="116" spans="1:8" x14ac:dyDescent="0.25">
      <c r="A116" s="126"/>
      <c r="B116" s="155" t="s">
        <v>234</v>
      </c>
      <c r="C116" s="361" t="s">
        <v>235</v>
      </c>
      <c r="D116" s="361"/>
      <c r="E116" s="156" t="s">
        <v>236</v>
      </c>
      <c r="F116" s="125"/>
      <c r="G116" s="125"/>
      <c r="H116" t="s">
        <v>237</v>
      </c>
    </row>
    <row r="117" spans="1:8" ht="18" x14ac:dyDescent="0.25">
      <c r="A117" s="157"/>
      <c r="B117" s="131" t="s">
        <v>238</v>
      </c>
      <c r="C117" s="362"/>
      <c r="D117" s="363"/>
      <c r="E117" s="158"/>
      <c r="F117" s="159" t="s">
        <v>239</v>
      </c>
      <c r="G117" s="159"/>
    </row>
    <row r="118" spans="1:8" ht="18" x14ac:dyDescent="0.25">
      <c r="A118" s="157"/>
      <c r="B118" s="131" t="s">
        <v>240</v>
      </c>
      <c r="C118" s="362"/>
      <c r="D118" s="363"/>
      <c r="E118" s="158"/>
      <c r="F118" s="159" t="s">
        <v>239</v>
      </c>
      <c r="G118" s="159"/>
    </row>
    <row r="119" spans="1:8" ht="18" x14ac:dyDescent="0.25">
      <c r="A119" s="125"/>
      <c r="B119" s="131" t="s">
        <v>14</v>
      </c>
      <c r="C119" s="362"/>
      <c r="D119" s="363"/>
      <c r="E119" s="158"/>
      <c r="F119" s="159" t="s">
        <v>239</v>
      </c>
      <c r="G119" s="159"/>
    </row>
    <row r="120" spans="1:8" ht="18" x14ac:dyDescent="0.25">
      <c r="A120" s="131"/>
      <c r="B120" s="131" t="s">
        <v>241</v>
      </c>
      <c r="C120" s="362"/>
      <c r="D120" s="363"/>
      <c r="E120" s="158"/>
      <c r="F120" s="159" t="s">
        <v>239</v>
      </c>
      <c r="G120" s="159"/>
    </row>
    <row r="121" spans="1:8" x14ac:dyDescent="0.25">
      <c r="A121" s="125"/>
      <c r="B121" s="125"/>
      <c r="C121" s="125"/>
      <c r="D121" s="125"/>
      <c r="E121" s="125"/>
      <c r="F121" s="125"/>
      <c r="G121" s="125"/>
    </row>
    <row r="122" spans="1:8" x14ac:dyDescent="0.25">
      <c r="A122" s="322" t="s">
        <v>309</v>
      </c>
      <c r="B122" s="322"/>
      <c r="C122" s="322"/>
      <c r="D122" s="322"/>
      <c r="E122" s="322"/>
      <c r="F122" s="322"/>
      <c r="G122" s="322"/>
    </row>
    <row r="123" spans="1:8" x14ac:dyDescent="0.25">
      <c r="A123" s="322"/>
      <c r="B123" s="322"/>
      <c r="C123" s="322"/>
      <c r="D123" s="322"/>
      <c r="E123" s="322"/>
      <c r="F123" s="322"/>
      <c r="G123" s="322"/>
    </row>
    <row r="124" spans="1:8" x14ac:dyDescent="0.25">
      <c r="A124" s="322"/>
      <c r="B124" s="322"/>
      <c r="C124" s="322"/>
      <c r="D124" s="322"/>
      <c r="E124" s="322"/>
      <c r="F124" s="322"/>
      <c r="G124" s="322"/>
    </row>
    <row r="125" spans="1:8" x14ac:dyDescent="0.25">
      <c r="A125" s="124"/>
      <c r="B125" s="160" t="s">
        <v>242</v>
      </c>
      <c r="C125" s="368" t="s">
        <v>235</v>
      </c>
      <c r="D125" s="369"/>
      <c r="E125" s="369"/>
      <c r="F125" s="370" t="s">
        <v>236</v>
      </c>
      <c r="G125" s="371"/>
    </row>
    <row r="126" spans="1:8" x14ac:dyDescent="0.25">
      <c r="A126" s="125"/>
      <c r="B126" s="125"/>
      <c r="C126" s="372" t="s">
        <v>20</v>
      </c>
      <c r="D126" s="373"/>
      <c r="E126" s="161" t="s">
        <v>21</v>
      </c>
      <c r="F126" s="162" t="s">
        <v>20</v>
      </c>
      <c r="G126" s="163" t="s">
        <v>21</v>
      </c>
    </row>
    <row r="127" spans="1:8" x14ac:dyDescent="0.25">
      <c r="A127" s="125"/>
      <c r="B127" s="126" t="s">
        <v>234</v>
      </c>
      <c r="C127" s="374" t="s">
        <v>243</v>
      </c>
      <c r="D127" s="375"/>
      <c r="E127" s="375"/>
      <c r="F127" s="375"/>
      <c r="G127" s="376"/>
    </row>
    <row r="128" spans="1:8" x14ac:dyDescent="0.25">
      <c r="A128" s="157"/>
      <c r="B128" s="131" t="s">
        <v>238</v>
      </c>
      <c r="C128" s="366"/>
      <c r="D128" s="366"/>
      <c r="E128" s="164"/>
      <c r="F128" s="165"/>
      <c r="G128" s="166"/>
    </row>
    <row r="129" spans="1:7" x14ac:dyDescent="0.25">
      <c r="A129" s="157"/>
      <c r="B129" s="131" t="s">
        <v>240</v>
      </c>
      <c r="C129" s="366"/>
      <c r="D129" s="366"/>
      <c r="E129" s="164"/>
      <c r="F129" s="165"/>
      <c r="G129" s="166"/>
    </row>
    <row r="130" spans="1:7" x14ac:dyDescent="0.25">
      <c r="A130" s="125"/>
      <c r="B130" s="131" t="s">
        <v>14</v>
      </c>
      <c r="C130" s="366"/>
      <c r="D130" s="366"/>
      <c r="E130" s="164"/>
      <c r="F130" s="165"/>
      <c r="G130" s="166"/>
    </row>
    <row r="131" spans="1:7" ht="21.95" customHeight="1" x14ac:dyDescent="0.25">
      <c r="A131" s="367" t="s">
        <v>241</v>
      </c>
      <c r="B131" s="367"/>
      <c r="C131" s="366"/>
      <c r="D131" s="366"/>
      <c r="E131" s="164"/>
      <c r="F131" s="165"/>
      <c r="G131" s="166"/>
    </row>
    <row r="132" spans="1:7" x14ac:dyDescent="0.25">
      <c r="A132" s="125"/>
      <c r="B132" s="125"/>
      <c r="C132" s="125"/>
      <c r="D132" s="125"/>
      <c r="E132" s="125"/>
      <c r="F132" s="125"/>
      <c r="G132" s="125"/>
    </row>
    <row r="133" spans="1:7" ht="15.95" customHeight="1" x14ac:dyDescent="0.25">
      <c r="A133" s="126" t="s">
        <v>310</v>
      </c>
      <c r="B133" s="125"/>
      <c r="C133" s="125"/>
      <c r="D133" s="125"/>
      <c r="E133" s="125"/>
      <c r="F133" s="125"/>
      <c r="G133" s="125"/>
    </row>
    <row r="134" spans="1:7" x14ac:dyDescent="0.25">
      <c r="A134" s="322" t="s">
        <v>311</v>
      </c>
      <c r="B134" s="322"/>
      <c r="C134" s="322"/>
      <c r="D134" s="322"/>
      <c r="E134" s="322"/>
      <c r="F134" s="322"/>
      <c r="G134" s="322"/>
    </row>
    <row r="135" spans="1:7" x14ac:dyDescent="0.25">
      <c r="A135" s="322"/>
      <c r="B135" s="322"/>
      <c r="C135" s="322"/>
      <c r="D135" s="322"/>
      <c r="E135" s="322"/>
      <c r="F135" s="322"/>
      <c r="G135" s="322"/>
    </row>
    <row r="136" spans="1:7" x14ac:dyDescent="0.25">
      <c r="A136" s="125"/>
      <c r="B136" s="125"/>
      <c r="C136" s="125"/>
      <c r="D136" s="125"/>
      <c r="E136" s="125"/>
      <c r="F136" s="125"/>
      <c r="G136" s="125"/>
    </row>
    <row r="137" spans="1:7" x14ac:dyDescent="0.25">
      <c r="A137" s="322" t="s">
        <v>312</v>
      </c>
      <c r="B137" s="322"/>
      <c r="C137" s="322"/>
      <c r="D137" s="322"/>
      <c r="E137" s="322"/>
      <c r="F137" s="322"/>
      <c r="G137" s="322"/>
    </row>
    <row r="138" spans="1:7" x14ac:dyDescent="0.25">
      <c r="A138" s="322"/>
      <c r="B138" s="322"/>
      <c r="C138" s="322"/>
      <c r="D138" s="322"/>
      <c r="E138" s="322"/>
      <c r="F138" s="322"/>
      <c r="G138" s="322"/>
    </row>
    <row r="139" spans="1:7" x14ac:dyDescent="0.25">
      <c r="A139" s="125"/>
      <c r="B139" s="125"/>
      <c r="C139" s="360" t="s">
        <v>232</v>
      </c>
      <c r="D139" s="360"/>
      <c r="E139" s="360"/>
      <c r="F139" s="125"/>
      <c r="G139" s="125"/>
    </row>
    <row r="140" spans="1:7" x14ac:dyDescent="0.25">
      <c r="A140" s="126"/>
      <c r="B140" s="155" t="s">
        <v>234</v>
      </c>
      <c r="C140" s="361" t="s">
        <v>235</v>
      </c>
      <c r="D140" s="361"/>
      <c r="E140" s="156" t="s">
        <v>236</v>
      </c>
      <c r="F140" s="125"/>
      <c r="G140" s="125"/>
    </row>
    <row r="141" spans="1:7" ht="18" x14ac:dyDescent="0.25">
      <c r="A141" s="157"/>
      <c r="B141" s="131" t="s">
        <v>238</v>
      </c>
      <c r="C141" s="362"/>
      <c r="D141" s="363"/>
      <c r="E141" s="158"/>
      <c r="F141" s="159" t="s">
        <v>239</v>
      </c>
      <c r="G141" s="125"/>
    </row>
    <row r="142" spans="1:7" ht="18" x14ac:dyDescent="0.25">
      <c r="A142" s="157"/>
      <c r="B142" s="131" t="s">
        <v>240</v>
      </c>
      <c r="C142" s="362"/>
      <c r="D142" s="363"/>
      <c r="E142" s="158"/>
      <c r="F142" s="159" t="s">
        <v>239</v>
      </c>
      <c r="G142" s="125"/>
    </row>
    <row r="143" spans="1:7" ht="18" x14ac:dyDescent="0.25">
      <c r="A143" s="125"/>
      <c r="B143" s="131" t="s">
        <v>14</v>
      </c>
      <c r="C143" s="362"/>
      <c r="D143" s="363"/>
      <c r="E143" s="158"/>
      <c r="F143" s="159" t="s">
        <v>239</v>
      </c>
      <c r="G143" s="125"/>
    </row>
    <row r="144" spans="1:7" ht="18" x14ac:dyDescent="0.25">
      <c r="A144" s="131"/>
      <c r="B144" s="131" t="s">
        <v>241</v>
      </c>
      <c r="C144" s="362"/>
      <c r="D144" s="363"/>
      <c r="E144" s="158"/>
      <c r="F144" s="159" t="s">
        <v>239</v>
      </c>
      <c r="G144" s="125"/>
    </row>
    <row r="145" spans="1:7" ht="15.95" customHeight="1" x14ac:dyDescent="0.25">
      <c r="A145" s="125"/>
      <c r="B145" s="125"/>
      <c r="C145" s="125"/>
      <c r="D145" s="125"/>
      <c r="E145" s="125"/>
      <c r="F145" s="125"/>
      <c r="G145" s="125"/>
    </row>
    <row r="146" spans="1:7" x14ac:dyDescent="0.25">
      <c r="A146" s="322" t="s">
        <v>313</v>
      </c>
      <c r="B146" s="322"/>
      <c r="C146" s="322"/>
      <c r="D146" s="322"/>
      <c r="E146" s="322"/>
      <c r="F146" s="322"/>
      <c r="G146" s="322"/>
    </row>
    <row r="147" spans="1:7" x14ac:dyDescent="0.25">
      <c r="A147" s="322"/>
      <c r="B147" s="322"/>
      <c r="C147" s="322"/>
      <c r="D147" s="322"/>
      <c r="E147" s="322"/>
      <c r="F147" s="322"/>
      <c r="G147" s="322"/>
    </row>
    <row r="148" spans="1:7" x14ac:dyDescent="0.25">
      <c r="A148" s="322"/>
      <c r="B148" s="322"/>
      <c r="C148" s="322"/>
      <c r="D148" s="322"/>
      <c r="E148" s="322"/>
      <c r="F148" s="322"/>
      <c r="G148" s="322"/>
    </row>
    <row r="149" spans="1:7" x14ac:dyDescent="0.25">
      <c r="A149" s="124"/>
      <c r="B149" s="160" t="s">
        <v>242</v>
      </c>
      <c r="C149" s="368" t="s">
        <v>235</v>
      </c>
      <c r="D149" s="369"/>
      <c r="E149" s="369"/>
      <c r="F149" s="370" t="s">
        <v>236</v>
      </c>
      <c r="G149" s="371"/>
    </row>
    <row r="150" spans="1:7" x14ac:dyDescent="0.25">
      <c r="A150" s="125"/>
      <c r="B150" s="125"/>
      <c r="C150" s="372" t="s">
        <v>20</v>
      </c>
      <c r="D150" s="373"/>
      <c r="E150" s="161" t="s">
        <v>21</v>
      </c>
      <c r="F150" s="162" t="s">
        <v>20</v>
      </c>
      <c r="G150" s="163" t="s">
        <v>21</v>
      </c>
    </row>
    <row r="151" spans="1:7" x14ac:dyDescent="0.25">
      <c r="A151" s="125"/>
      <c r="B151" s="126" t="s">
        <v>234</v>
      </c>
      <c r="C151" s="374" t="s">
        <v>243</v>
      </c>
      <c r="D151" s="375"/>
      <c r="E151" s="375"/>
      <c r="F151" s="375"/>
      <c r="G151" s="376"/>
    </row>
    <row r="152" spans="1:7" x14ac:dyDescent="0.25">
      <c r="A152" s="157"/>
      <c r="B152" s="131" t="s">
        <v>238</v>
      </c>
      <c r="C152" s="366"/>
      <c r="D152" s="366"/>
      <c r="E152" s="164"/>
      <c r="F152" s="165"/>
      <c r="G152" s="166"/>
    </row>
    <row r="153" spans="1:7" x14ac:dyDescent="0.25">
      <c r="A153" s="157"/>
      <c r="B153" s="131" t="s">
        <v>240</v>
      </c>
      <c r="C153" s="366"/>
      <c r="D153" s="366"/>
      <c r="E153" s="164"/>
      <c r="F153" s="165"/>
      <c r="G153" s="166"/>
    </row>
    <row r="154" spans="1:7" x14ac:dyDescent="0.25">
      <c r="A154" s="125"/>
      <c r="B154" s="131" t="s">
        <v>14</v>
      </c>
      <c r="C154" s="366"/>
      <c r="D154" s="366"/>
      <c r="E154" s="164"/>
      <c r="F154" s="165"/>
      <c r="G154" s="166"/>
    </row>
    <row r="155" spans="1:7" x14ac:dyDescent="0.25">
      <c r="A155" s="367" t="s">
        <v>244</v>
      </c>
      <c r="B155" s="367"/>
      <c r="C155" s="366"/>
      <c r="D155" s="366"/>
      <c r="E155" s="164"/>
      <c r="F155" s="165"/>
      <c r="G155" s="166"/>
    </row>
    <row r="156" spans="1:7" ht="15.95" customHeight="1" x14ac:dyDescent="0.25">
      <c r="A156" s="125"/>
      <c r="B156" s="125"/>
      <c r="C156" s="125"/>
      <c r="D156" s="125"/>
      <c r="E156" s="125"/>
      <c r="F156" s="125"/>
      <c r="G156" s="125"/>
    </row>
    <row r="157" spans="1:7" x14ac:dyDescent="0.25">
      <c r="A157" s="126" t="s">
        <v>245</v>
      </c>
      <c r="B157" s="125"/>
      <c r="C157" s="125"/>
      <c r="D157" s="125"/>
      <c r="E157" s="125"/>
      <c r="F157" s="125"/>
      <c r="G157" s="125"/>
    </row>
    <row r="158" spans="1:7" ht="48.95" customHeight="1" x14ac:dyDescent="0.25">
      <c r="A158" s="322" t="s">
        <v>314</v>
      </c>
      <c r="B158" s="322"/>
      <c r="C158" s="322"/>
      <c r="D158" s="322"/>
      <c r="E158" s="322"/>
      <c r="F158" s="322"/>
      <c r="G158" s="322"/>
    </row>
    <row r="159" spans="1:7" x14ac:dyDescent="0.25">
      <c r="A159" s="145"/>
      <c r="B159" s="351" t="s">
        <v>315</v>
      </c>
      <c r="C159" s="351"/>
      <c r="D159" s="145"/>
      <c r="E159" s="145"/>
      <c r="F159" s="145"/>
      <c r="G159" s="145"/>
    </row>
    <row r="160" spans="1:7" x14ac:dyDescent="0.25">
      <c r="A160" s="130" t="s">
        <v>4</v>
      </c>
      <c r="B160" s="352"/>
      <c r="C160" s="353"/>
      <c r="D160" s="125"/>
      <c r="E160" s="125"/>
      <c r="F160" s="125"/>
      <c r="G160" s="125"/>
    </row>
    <row r="161" spans="1:8" x14ac:dyDescent="0.25">
      <c r="A161" s="130"/>
      <c r="B161" s="125"/>
      <c r="C161" s="125"/>
      <c r="D161" s="125"/>
      <c r="E161" s="125"/>
      <c r="F161" s="125"/>
      <c r="G161" s="125"/>
    </row>
    <row r="162" spans="1:8" x14ac:dyDescent="0.25">
      <c r="A162" s="322" t="s">
        <v>316</v>
      </c>
      <c r="B162" s="322"/>
      <c r="C162" s="322"/>
      <c r="D162" s="322"/>
      <c r="E162" s="322"/>
      <c r="F162" s="322"/>
      <c r="G162" s="322"/>
      <c r="H162" t="s">
        <v>94</v>
      </c>
    </row>
    <row r="163" spans="1:8" x14ac:dyDescent="0.25">
      <c r="A163" s="322"/>
      <c r="B163" s="322"/>
      <c r="C163" s="322"/>
      <c r="D163" s="322"/>
      <c r="E163" s="322"/>
      <c r="F163" s="322"/>
      <c r="G163" s="322"/>
      <c r="H163" t="s">
        <v>92</v>
      </c>
    </row>
    <row r="164" spans="1:8" x14ac:dyDescent="0.25">
      <c r="A164" s="131" t="s">
        <v>225</v>
      </c>
      <c r="B164" s="147"/>
      <c r="C164" s="125"/>
      <c r="D164" s="125"/>
      <c r="E164" s="125"/>
      <c r="F164" s="125"/>
      <c r="G164" s="125"/>
      <c r="H164" t="s">
        <v>93</v>
      </c>
    </row>
    <row r="165" spans="1:8" x14ac:dyDescent="0.25">
      <c r="A165" s="322" t="s">
        <v>317</v>
      </c>
      <c r="B165" s="322"/>
      <c r="C165" s="322"/>
      <c r="D165" s="322"/>
      <c r="E165" s="322"/>
      <c r="F165" s="322"/>
      <c r="G165" s="322"/>
    </row>
    <row r="166" spans="1:8" x14ac:dyDescent="0.25">
      <c r="A166" s="322"/>
      <c r="B166" s="322"/>
      <c r="C166" s="322"/>
      <c r="D166" s="322"/>
      <c r="E166" s="322"/>
      <c r="F166" s="322"/>
      <c r="G166" s="322"/>
      <c r="H166" t="s">
        <v>233</v>
      </c>
    </row>
    <row r="167" spans="1:8" x14ac:dyDescent="0.25">
      <c r="A167" s="377" t="s">
        <v>246</v>
      </c>
      <c r="B167" s="377"/>
      <c r="C167" s="377"/>
      <c r="D167" s="377"/>
      <c r="E167" s="377" t="s">
        <v>247</v>
      </c>
      <c r="F167" s="377"/>
      <c r="G167" s="125"/>
      <c r="H167" t="s">
        <v>237</v>
      </c>
    </row>
    <row r="168" spans="1:8" x14ac:dyDescent="0.25">
      <c r="A168" s="378"/>
      <c r="B168" s="378"/>
      <c r="C168" s="378"/>
      <c r="D168" s="378"/>
      <c r="E168" s="381"/>
      <c r="F168" s="381"/>
      <c r="G168" s="125"/>
    </row>
    <row r="169" spans="1:8" x14ac:dyDescent="0.25">
      <c r="A169" s="378"/>
      <c r="B169" s="378"/>
      <c r="C169" s="378"/>
      <c r="D169" s="378"/>
      <c r="E169" s="381"/>
      <c r="F169" s="381"/>
      <c r="G169" s="125"/>
      <c r="H169" t="s">
        <v>248</v>
      </c>
    </row>
    <row r="170" spans="1:8" x14ac:dyDescent="0.25">
      <c r="A170" s="378"/>
      <c r="B170" s="378"/>
      <c r="C170" s="378"/>
      <c r="D170" s="378"/>
      <c r="E170" s="381"/>
      <c r="F170" s="381"/>
      <c r="G170" s="125"/>
      <c r="H170" t="s">
        <v>249</v>
      </c>
    </row>
    <row r="171" spans="1:8" x14ac:dyDescent="0.25">
      <c r="A171" s="378"/>
      <c r="B171" s="378"/>
      <c r="C171" s="378"/>
      <c r="D171" s="378"/>
      <c r="E171" s="379"/>
      <c r="F171" s="380"/>
      <c r="G171" s="125"/>
      <c r="H171" t="s">
        <v>250</v>
      </c>
    </row>
    <row r="172" spans="1:8" x14ac:dyDescent="0.25">
      <c r="A172" s="378"/>
      <c r="B172" s="378"/>
      <c r="C172" s="378"/>
      <c r="D172" s="378"/>
      <c r="E172" s="379"/>
      <c r="F172" s="380"/>
      <c r="G172" s="125"/>
    </row>
    <row r="173" spans="1:8" x14ac:dyDescent="0.25">
      <c r="A173" s="125"/>
      <c r="B173" s="125"/>
      <c r="C173" s="125"/>
      <c r="D173" s="125"/>
      <c r="E173" s="125"/>
      <c r="F173" s="125"/>
      <c r="G173" s="125"/>
      <c r="H173" s="96">
        <v>0</v>
      </c>
    </row>
    <row r="174" spans="1:8" x14ac:dyDescent="0.25">
      <c r="A174" s="322" t="s">
        <v>251</v>
      </c>
      <c r="B174" s="322"/>
      <c r="C174" s="322"/>
      <c r="D174" s="322"/>
      <c r="E174" s="322"/>
      <c r="F174" s="322"/>
      <c r="G174" s="322"/>
      <c r="H174" t="s">
        <v>252</v>
      </c>
    </row>
    <row r="175" spans="1:8" x14ac:dyDescent="0.25">
      <c r="A175" s="322"/>
      <c r="B175" s="322"/>
      <c r="C175" s="322"/>
      <c r="D175" s="322"/>
      <c r="E175" s="322"/>
      <c r="F175" s="322"/>
      <c r="G175" s="322"/>
      <c r="H175" t="s">
        <v>253</v>
      </c>
    </row>
    <row r="176" spans="1:8" ht="26.1" customHeight="1" x14ac:dyDescent="0.25">
      <c r="A176" s="131" t="s">
        <v>225</v>
      </c>
      <c r="B176" s="147"/>
      <c r="C176" s="125"/>
      <c r="D176" s="125"/>
      <c r="E176" s="125"/>
      <c r="F176" s="125"/>
      <c r="G176" s="125"/>
      <c r="H176" t="s">
        <v>254</v>
      </c>
    </row>
    <row r="177" spans="1:8" ht="24" customHeight="1" x14ac:dyDescent="0.25">
      <c r="A177" s="322" t="s">
        <v>255</v>
      </c>
      <c r="B177" s="322"/>
      <c r="C177" s="322"/>
      <c r="D177" s="322"/>
      <c r="E177" s="322"/>
      <c r="F177" s="322"/>
      <c r="G177" s="322"/>
      <c r="H177" t="s">
        <v>256</v>
      </c>
    </row>
    <row r="178" spans="1:8" ht="15.95" customHeight="1" x14ac:dyDescent="0.25">
      <c r="A178" s="333"/>
      <c r="B178" s="334"/>
      <c r="C178" s="334"/>
      <c r="D178" s="334"/>
      <c r="E178" s="334"/>
      <c r="F178" s="334"/>
      <c r="G178" s="385"/>
      <c r="H178" s="96">
        <v>1</v>
      </c>
    </row>
    <row r="179" spans="1:8" ht="15.95" customHeight="1" x14ac:dyDescent="0.25">
      <c r="A179" s="386"/>
      <c r="B179" s="387"/>
      <c r="C179" s="387"/>
      <c r="D179" s="387"/>
      <c r="E179" s="387"/>
      <c r="F179" s="387"/>
      <c r="G179" s="388"/>
    </row>
    <row r="180" spans="1:8" ht="15.95" customHeight="1" x14ac:dyDescent="0.25">
      <c r="A180" s="125"/>
      <c r="B180" s="125"/>
      <c r="C180" s="125"/>
      <c r="D180" s="125"/>
      <c r="E180" s="125"/>
      <c r="F180" s="125"/>
      <c r="G180" s="125"/>
    </row>
    <row r="181" spans="1:8" x14ac:dyDescent="0.25">
      <c r="A181" s="126" t="s">
        <v>257</v>
      </c>
      <c r="B181" s="125"/>
      <c r="C181" s="125"/>
      <c r="D181" s="125"/>
      <c r="E181" s="125"/>
      <c r="F181" s="125"/>
      <c r="G181" s="125"/>
    </row>
    <row r="182" spans="1:8" x14ac:dyDescent="0.25">
      <c r="A182" s="322" t="s">
        <v>318</v>
      </c>
      <c r="B182" s="322"/>
      <c r="C182" s="322"/>
      <c r="D182" s="322"/>
      <c r="E182" s="322"/>
      <c r="F182" s="322"/>
      <c r="G182" s="322"/>
    </row>
    <row r="183" spans="1:8" x14ac:dyDescent="0.25">
      <c r="A183" s="322"/>
      <c r="B183" s="322"/>
      <c r="C183" s="322"/>
      <c r="D183" s="322"/>
      <c r="E183" s="322"/>
      <c r="F183" s="322"/>
      <c r="G183" s="322"/>
    </row>
    <row r="184" spans="1:8" x14ac:dyDescent="0.25">
      <c r="A184" s="389" t="s">
        <v>319</v>
      </c>
      <c r="B184" s="389"/>
      <c r="C184" s="389"/>
      <c r="D184" s="383"/>
      <c r="E184" s="383"/>
      <c r="F184" s="384" t="s">
        <v>258</v>
      </c>
      <c r="G184" s="384"/>
    </row>
    <row r="185" spans="1:8" x14ac:dyDescent="0.25">
      <c r="A185" s="389" t="s">
        <v>320</v>
      </c>
      <c r="B185" s="389"/>
      <c r="C185" s="389"/>
      <c r="D185" s="383"/>
      <c r="E185" s="383"/>
      <c r="F185" s="384" t="s">
        <v>258</v>
      </c>
      <c r="G185" s="384"/>
    </row>
    <row r="186" spans="1:8" x14ac:dyDescent="0.25">
      <c r="A186" s="382" t="s">
        <v>321</v>
      </c>
      <c r="B186" s="382"/>
      <c r="C186" s="382"/>
      <c r="D186" s="383"/>
      <c r="E186" s="383"/>
      <c r="F186" s="384" t="s">
        <v>258</v>
      </c>
      <c r="G186" s="384"/>
    </row>
    <row r="187" spans="1:8" x14ac:dyDescent="0.25">
      <c r="A187" s="125" t="s">
        <v>259</v>
      </c>
      <c r="B187" s="125"/>
      <c r="C187" s="125"/>
      <c r="D187" s="125"/>
      <c r="E187" s="125"/>
      <c r="F187" s="125"/>
      <c r="G187" s="125"/>
    </row>
    <row r="188" spans="1:8" x14ac:dyDescent="0.25">
      <c r="A188" s="125" t="s">
        <v>260</v>
      </c>
      <c r="B188" s="125"/>
      <c r="C188" s="125"/>
      <c r="D188" s="125"/>
      <c r="E188" s="125"/>
      <c r="F188" s="167"/>
      <c r="G188" s="125"/>
    </row>
    <row r="189" spans="1:8" x14ac:dyDescent="0.25">
      <c r="A189" s="125"/>
      <c r="B189" s="125"/>
      <c r="C189" s="125"/>
      <c r="D189" s="125"/>
      <c r="E189" s="125"/>
      <c r="F189" s="125"/>
      <c r="G189" s="125"/>
    </row>
    <row r="190" spans="1:8" x14ac:dyDescent="0.25">
      <c r="A190" s="322" t="s">
        <v>322</v>
      </c>
      <c r="B190" s="322"/>
      <c r="C190" s="322"/>
      <c r="D190" s="322"/>
      <c r="E190" s="322"/>
      <c r="F190" s="322"/>
      <c r="G190" s="322"/>
    </row>
    <row r="191" spans="1:8" x14ac:dyDescent="0.25">
      <c r="A191" s="322"/>
      <c r="B191" s="322"/>
      <c r="C191" s="322"/>
      <c r="D191" s="322"/>
      <c r="E191" s="322"/>
      <c r="F191" s="322"/>
      <c r="G191" s="322"/>
    </row>
    <row r="192" spans="1:8" x14ac:dyDescent="0.25">
      <c r="A192" s="367" t="s">
        <v>108</v>
      </c>
      <c r="B192" s="367"/>
      <c r="C192" s="147"/>
      <c r="D192" s="125"/>
      <c r="E192" s="367" t="s">
        <v>112</v>
      </c>
      <c r="F192" s="367"/>
      <c r="G192" s="147"/>
    </row>
    <row r="193" spans="1:7" x14ac:dyDescent="0.25">
      <c r="A193" s="367" t="s">
        <v>109</v>
      </c>
      <c r="B193" s="367"/>
      <c r="C193" s="147"/>
      <c r="D193" s="125"/>
      <c r="E193" s="367" t="s">
        <v>113</v>
      </c>
      <c r="F193" s="367"/>
      <c r="G193" s="147"/>
    </row>
    <row r="194" spans="1:7" x14ac:dyDescent="0.25">
      <c r="A194" s="367" t="s">
        <v>110</v>
      </c>
      <c r="B194" s="367"/>
      <c r="C194" s="147"/>
      <c r="D194" s="125"/>
      <c r="E194" s="367" t="s">
        <v>114</v>
      </c>
      <c r="F194" s="367"/>
      <c r="G194" s="147"/>
    </row>
    <row r="195" spans="1:7" x14ac:dyDescent="0.25">
      <c r="A195" s="367" t="s">
        <v>111</v>
      </c>
      <c r="B195" s="367"/>
      <c r="C195" s="147"/>
      <c r="D195" s="125"/>
      <c r="E195" s="125"/>
      <c r="F195" s="125"/>
      <c r="G195" s="125"/>
    </row>
    <row r="196" spans="1:7" x14ac:dyDescent="0.25">
      <c r="A196" s="125"/>
      <c r="B196" s="125"/>
      <c r="C196" s="125"/>
      <c r="D196" s="125"/>
      <c r="E196" s="125"/>
      <c r="F196" s="125"/>
      <c r="G196" s="125"/>
    </row>
    <row r="197" spans="1:7" x14ac:dyDescent="0.25">
      <c r="A197" s="322" t="s">
        <v>323</v>
      </c>
      <c r="B197" s="322"/>
      <c r="C197" s="322"/>
      <c r="D197" s="322"/>
      <c r="E197" s="322"/>
      <c r="F197" s="322"/>
      <c r="G197" s="322"/>
    </row>
    <row r="198" spans="1:7" x14ac:dyDescent="0.25">
      <c r="A198" s="322"/>
      <c r="B198" s="322"/>
      <c r="C198" s="322"/>
      <c r="D198" s="322"/>
      <c r="E198" s="322"/>
      <c r="F198" s="322"/>
      <c r="G198" s="322"/>
    </row>
    <row r="199" spans="1:7" x14ac:dyDescent="0.25">
      <c r="A199" s="389" t="s">
        <v>319</v>
      </c>
      <c r="B199" s="389"/>
      <c r="C199" s="389"/>
      <c r="D199" s="383"/>
      <c r="E199" s="383"/>
      <c r="F199" s="384" t="s">
        <v>258</v>
      </c>
      <c r="G199" s="384"/>
    </row>
    <row r="200" spans="1:7" x14ac:dyDescent="0.25">
      <c r="A200" s="389" t="s">
        <v>320</v>
      </c>
      <c r="B200" s="389"/>
      <c r="C200" s="389"/>
      <c r="D200" s="383"/>
      <c r="E200" s="383"/>
      <c r="F200" s="384" t="s">
        <v>258</v>
      </c>
      <c r="G200" s="384"/>
    </row>
    <row r="201" spans="1:7" x14ac:dyDescent="0.25">
      <c r="A201" s="382" t="s">
        <v>321</v>
      </c>
      <c r="B201" s="382"/>
      <c r="C201" s="382"/>
      <c r="D201" s="383"/>
      <c r="E201" s="383"/>
      <c r="F201" s="384" t="s">
        <v>258</v>
      </c>
      <c r="G201" s="384"/>
    </row>
    <row r="202" spans="1:7" x14ac:dyDescent="0.25">
      <c r="A202" s="125" t="s">
        <v>259</v>
      </c>
      <c r="B202" s="125"/>
      <c r="C202" s="125"/>
      <c r="D202" s="125"/>
      <c r="E202" s="125"/>
      <c r="F202" s="125"/>
      <c r="G202" s="125"/>
    </row>
    <row r="203" spans="1:7" x14ac:dyDescent="0.25">
      <c r="A203" s="125" t="s">
        <v>261</v>
      </c>
      <c r="B203" s="125"/>
      <c r="C203" s="125"/>
      <c r="D203" s="125"/>
      <c r="E203" s="167"/>
      <c r="F203" s="125"/>
      <c r="G203" s="125"/>
    </row>
    <row r="204" spans="1:7" x14ac:dyDescent="0.25">
      <c r="A204" s="168"/>
      <c r="B204" s="168"/>
      <c r="C204" s="168"/>
      <c r="D204" s="169"/>
      <c r="E204" s="169"/>
      <c r="F204" s="169"/>
      <c r="G204" s="170"/>
    </row>
    <row r="205" spans="1:7" x14ac:dyDescent="0.25">
      <c r="A205" s="322" t="s">
        <v>324</v>
      </c>
      <c r="B205" s="322"/>
      <c r="C205" s="322"/>
      <c r="D205" s="322"/>
      <c r="E205" s="322"/>
      <c r="F205" s="322"/>
      <c r="G205" s="322"/>
    </row>
    <row r="206" spans="1:7" x14ac:dyDescent="0.25">
      <c r="A206" s="322"/>
      <c r="B206" s="322"/>
      <c r="C206" s="322"/>
      <c r="D206" s="322"/>
      <c r="E206" s="322"/>
      <c r="F206" s="322"/>
      <c r="G206" s="322"/>
    </row>
    <row r="207" spans="1:7" x14ac:dyDescent="0.25">
      <c r="A207" s="367" t="s">
        <v>108</v>
      </c>
      <c r="B207" s="367"/>
      <c r="C207" s="147"/>
      <c r="D207" s="125"/>
      <c r="E207" s="367" t="s">
        <v>112</v>
      </c>
      <c r="F207" s="367"/>
      <c r="G207" s="147"/>
    </row>
    <row r="208" spans="1:7" x14ac:dyDescent="0.25">
      <c r="A208" s="367" t="s">
        <v>109</v>
      </c>
      <c r="B208" s="367"/>
      <c r="C208" s="147"/>
      <c r="D208" s="125"/>
      <c r="E208" s="367" t="s">
        <v>113</v>
      </c>
      <c r="F208" s="367"/>
      <c r="G208" s="147"/>
    </row>
    <row r="209" spans="1:7" x14ac:dyDescent="0.25">
      <c r="A209" s="367" t="s">
        <v>110</v>
      </c>
      <c r="B209" s="367"/>
      <c r="C209" s="147"/>
      <c r="D209" s="125"/>
      <c r="E209" s="367" t="s">
        <v>114</v>
      </c>
      <c r="F209" s="367"/>
      <c r="G209" s="147"/>
    </row>
    <row r="210" spans="1:7" x14ac:dyDescent="0.25">
      <c r="A210" s="367" t="s">
        <v>111</v>
      </c>
      <c r="B210" s="367"/>
      <c r="C210" s="147"/>
      <c r="D210" s="125"/>
      <c r="E210" s="125"/>
      <c r="F210" s="125"/>
      <c r="G210" s="125"/>
    </row>
    <row r="211" spans="1:7" x14ac:dyDescent="0.25">
      <c r="A211" s="125"/>
      <c r="B211" s="125"/>
      <c r="C211" s="125"/>
      <c r="D211" s="125"/>
      <c r="E211" s="125"/>
      <c r="F211" s="125"/>
      <c r="G211" s="125"/>
    </row>
    <row r="212" spans="1:7" x14ac:dyDescent="0.25">
      <c r="A212" s="322" t="s">
        <v>325</v>
      </c>
      <c r="B212" s="322"/>
      <c r="C212" s="322"/>
      <c r="D212" s="322"/>
      <c r="E212" s="322"/>
      <c r="F212" s="322"/>
      <c r="G212" s="322"/>
    </row>
    <row r="213" spans="1:7" x14ac:dyDescent="0.25">
      <c r="A213" s="322"/>
      <c r="B213" s="322"/>
      <c r="C213" s="322"/>
      <c r="D213" s="322"/>
      <c r="E213" s="322"/>
      <c r="F213" s="322"/>
      <c r="G213" s="322"/>
    </row>
    <row r="214" spans="1:7" x14ac:dyDescent="0.25">
      <c r="A214" s="131" t="s">
        <v>225</v>
      </c>
      <c r="B214" s="147"/>
      <c r="C214" s="125"/>
      <c r="D214" s="125"/>
      <c r="E214" s="125"/>
      <c r="F214" s="125"/>
      <c r="G214" s="125"/>
    </row>
    <row r="215" spans="1:7" x14ac:dyDescent="0.25">
      <c r="A215" s="322" t="s">
        <v>262</v>
      </c>
      <c r="B215" s="322"/>
      <c r="C215" s="322"/>
      <c r="D215" s="322"/>
      <c r="E215" s="322"/>
      <c r="F215" s="322"/>
      <c r="G215" s="322"/>
    </row>
    <row r="216" spans="1:7" x14ac:dyDescent="0.25">
      <c r="A216" s="322"/>
      <c r="B216" s="322"/>
      <c r="C216" s="322"/>
      <c r="D216" s="322"/>
      <c r="E216" s="322"/>
      <c r="F216" s="322"/>
      <c r="G216" s="322"/>
    </row>
    <row r="217" spans="1:7" x14ac:dyDescent="0.25">
      <c r="A217" s="131" t="s">
        <v>225</v>
      </c>
      <c r="B217" s="147"/>
      <c r="C217" s="169"/>
      <c r="D217" s="169"/>
      <c r="E217" s="169"/>
      <c r="F217" s="169"/>
      <c r="G217" s="170"/>
    </row>
    <row r="218" spans="1:7" x14ac:dyDescent="0.25">
      <c r="A218" s="125"/>
      <c r="B218" s="125"/>
      <c r="C218" s="125"/>
      <c r="D218" s="125"/>
      <c r="E218" s="125"/>
      <c r="F218" s="125"/>
      <c r="G218" s="125"/>
    </row>
    <row r="219" spans="1:7" x14ac:dyDescent="0.25">
      <c r="A219" s="322" t="s">
        <v>326</v>
      </c>
      <c r="B219" s="322"/>
      <c r="C219" s="322"/>
      <c r="D219" s="322"/>
      <c r="E219" s="322"/>
      <c r="F219" s="322"/>
      <c r="G219" s="322"/>
    </row>
    <row r="220" spans="1:7" x14ac:dyDescent="0.25">
      <c r="A220" s="322"/>
      <c r="B220" s="322"/>
      <c r="C220" s="322"/>
      <c r="D220" s="322"/>
      <c r="E220" s="322"/>
      <c r="F220" s="322"/>
      <c r="G220" s="322"/>
    </row>
    <row r="221" spans="1:7" x14ac:dyDescent="0.25">
      <c r="A221" s="322"/>
      <c r="B221" s="322"/>
      <c r="C221" s="322"/>
      <c r="D221" s="322"/>
      <c r="E221" s="322"/>
      <c r="F221" s="322"/>
      <c r="G221" s="322"/>
    </row>
    <row r="222" spans="1:7" x14ac:dyDescent="0.25">
      <c r="A222" s="131" t="s">
        <v>263</v>
      </c>
      <c r="B222" s="352"/>
      <c r="C222" s="353"/>
      <c r="D222" s="131" t="s">
        <v>264</v>
      </c>
      <c r="E222" s="393"/>
      <c r="F222" s="393"/>
      <c r="G222" s="393"/>
    </row>
    <row r="223" spans="1:7" x14ac:dyDescent="0.25">
      <c r="A223" s="131" t="s">
        <v>265</v>
      </c>
      <c r="B223" s="352"/>
      <c r="C223" s="353"/>
      <c r="D223" s="131" t="s">
        <v>264</v>
      </c>
      <c r="E223" s="393"/>
      <c r="F223" s="393"/>
      <c r="G223" s="393"/>
    </row>
    <row r="224" spans="1:7" x14ac:dyDescent="0.25">
      <c r="A224" s="125"/>
      <c r="B224" s="125"/>
      <c r="C224" s="125"/>
      <c r="D224" s="125"/>
      <c r="E224" s="125"/>
      <c r="F224" s="125"/>
      <c r="G224" s="125"/>
    </row>
    <row r="225" spans="1:7" x14ac:dyDescent="0.25">
      <c r="A225" s="125" t="s">
        <v>266</v>
      </c>
      <c r="B225" s="125"/>
      <c r="C225" s="125"/>
      <c r="D225" s="125"/>
      <c r="E225" s="125"/>
      <c r="F225" s="125"/>
      <c r="G225" s="125"/>
    </row>
    <row r="226" spans="1:7" x14ac:dyDescent="0.25">
      <c r="A226" s="125" t="s">
        <v>267</v>
      </c>
      <c r="B226" s="125"/>
      <c r="C226" s="125"/>
      <c r="D226" s="125"/>
      <c r="E226" s="125"/>
      <c r="F226" s="125"/>
      <c r="G226" s="125"/>
    </row>
    <row r="227" spans="1:7" x14ac:dyDescent="0.25">
      <c r="A227" s="131"/>
      <c r="B227" s="131" t="s">
        <v>268</v>
      </c>
      <c r="C227" s="147"/>
      <c r="D227" s="125"/>
      <c r="E227" s="131" t="s">
        <v>269</v>
      </c>
      <c r="F227" s="147"/>
      <c r="G227" s="125"/>
    </row>
    <row r="228" spans="1:7" x14ac:dyDescent="0.25">
      <c r="A228" s="131"/>
      <c r="B228" s="131" t="s">
        <v>270</v>
      </c>
      <c r="C228" s="147"/>
      <c r="D228" s="125"/>
      <c r="E228" s="131" t="s">
        <v>271</v>
      </c>
      <c r="F228" s="147"/>
      <c r="G228" s="125"/>
    </row>
    <row r="229" spans="1:7" x14ac:dyDescent="0.25">
      <c r="A229" s="125"/>
      <c r="B229" s="130"/>
      <c r="C229" s="125"/>
      <c r="D229" s="125"/>
      <c r="E229" s="131" t="s">
        <v>196</v>
      </c>
      <c r="F229" s="147"/>
      <c r="G229" s="125"/>
    </row>
    <row r="230" spans="1:7" x14ac:dyDescent="0.25">
      <c r="A230" s="125"/>
      <c r="B230" s="130"/>
      <c r="C230" s="125"/>
      <c r="D230" s="125"/>
      <c r="E230" s="125"/>
      <c r="F230" s="125"/>
      <c r="G230" s="125"/>
    </row>
    <row r="231" spans="1:7" x14ac:dyDescent="0.25">
      <c r="A231" s="125" t="s">
        <v>272</v>
      </c>
      <c r="B231" s="125"/>
      <c r="C231" s="125"/>
      <c r="D231" s="125"/>
      <c r="E231" s="125"/>
      <c r="F231" s="125"/>
      <c r="G231" s="125"/>
    </row>
    <row r="232" spans="1:7" x14ac:dyDescent="0.25">
      <c r="A232" s="125" t="s">
        <v>273</v>
      </c>
      <c r="B232" s="125"/>
      <c r="C232" s="125"/>
      <c r="D232" s="125"/>
      <c r="E232" s="131" t="s">
        <v>225</v>
      </c>
      <c r="F232" s="147"/>
      <c r="G232" s="125"/>
    </row>
    <row r="233" spans="1:7" x14ac:dyDescent="0.25">
      <c r="A233" s="125"/>
      <c r="B233" s="125"/>
      <c r="C233" s="125"/>
      <c r="D233" s="125"/>
      <c r="E233" s="125"/>
      <c r="F233" s="125"/>
      <c r="G233" s="125"/>
    </row>
    <row r="234" spans="1:7" ht="68.099999999999994" customHeight="1" x14ac:dyDescent="0.25">
      <c r="A234" s="322" t="s">
        <v>327</v>
      </c>
      <c r="B234" s="322"/>
      <c r="C234" s="322"/>
      <c r="D234" s="322"/>
      <c r="E234" s="322"/>
      <c r="F234" s="322"/>
      <c r="G234" s="322"/>
    </row>
    <row r="235" spans="1:7" ht="47.1" customHeight="1" x14ac:dyDescent="0.25">
      <c r="A235" s="124"/>
      <c r="B235" s="171" t="s">
        <v>274</v>
      </c>
      <c r="C235" s="390" t="s">
        <v>275</v>
      </c>
      <c r="D235" s="390"/>
      <c r="E235" s="172" t="s">
        <v>276</v>
      </c>
      <c r="F235" s="172" t="s">
        <v>277</v>
      </c>
      <c r="G235" s="172" t="s">
        <v>278</v>
      </c>
    </row>
    <row r="236" spans="1:7" x14ac:dyDescent="0.25">
      <c r="A236" s="153" t="s">
        <v>154</v>
      </c>
      <c r="B236" s="173"/>
      <c r="C236" s="391"/>
      <c r="D236" s="391"/>
      <c r="E236" s="147"/>
      <c r="F236" s="174"/>
      <c r="G236" s="174"/>
    </row>
    <row r="237" spans="1:7" x14ac:dyDescent="0.25">
      <c r="A237" s="175" t="s">
        <v>157</v>
      </c>
      <c r="B237" s="173"/>
      <c r="C237" s="391"/>
      <c r="D237" s="391"/>
      <c r="E237" s="147"/>
      <c r="F237" s="174"/>
      <c r="G237" s="174"/>
    </row>
    <row r="238" spans="1:7" x14ac:dyDescent="0.25">
      <c r="A238" s="175" t="s">
        <v>159</v>
      </c>
      <c r="B238" s="173"/>
      <c r="C238" s="391"/>
      <c r="D238" s="391"/>
      <c r="E238" s="147"/>
      <c r="F238" s="174"/>
      <c r="G238" s="174"/>
    </row>
    <row r="239" spans="1:7" ht="15.95" customHeight="1" x14ac:dyDescent="0.25">
      <c r="A239" s="175" t="s">
        <v>162</v>
      </c>
      <c r="B239" s="173"/>
      <c r="C239" s="392"/>
      <c r="D239" s="392"/>
      <c r="E239" s="147"/>
      <c r="F239" s="174"/>
      <c r="G239" s="174"/>
    </row>
    <row r="240" spans="1:7" x14ac:dyDescent="0.25">
      <c r="A240" s="175" t="s">
        <v>165</v>
      </c>
      <c r="B240" s="173"/>
      <c r="C240" s="392"/>
      <c r="D240" s="392"/>
      <c r="E240" s="147"/>
      <c r="F240" s="174"/>
      <c r="G240" s="174"/>
    </row>
    <row r="241" spans="1:7" x14ac:dyDescent="0.25">
      <c r="A241" s="394" t="s">
        <v>279</v>
      </c>
      <c r="B241" s="395"/>
      <c r="C241" s="395"/>
      <c r="D241" s="395"/>
      <c r="E241" s="395"/>
      <c r="F241" s="395"/>
      <c r="G241" s="395"/>
    </row>
    <row r="242" spans="1:7" x14ac:dyDescent="0.25">
      <c r="A242" s="390"/>
      <c r="B242" s="396"/>
      <c r="C242" s="396"/>
      <c r="D242" s="396"/>
      <c r="E242" s="396"/>
      <c r="F242" s="396"/>
      <c r="G242" s="396"/>
    </row>
    <row r="243" spans="1:7" x14ac:dyDescent="0.25">
      <c r="A243" s="125"/>
      <c r="B243" s="125"/>
      <c r="C243" s="125"/>
      <c r="D243" s="125"/>
      <c r="E243" s="125"/>
      <c r="F243" s="125"/>
      <c r="G243" s="125"/>
    </row>
    <row r="244" spans="1:7" x14ac:dyDescent="0.25">
      <c r="A244" s="322" t="s">
        <v>328</v>
      </c>
      <c r="B244" s="322"/>
      <c r="C244" s="322"/>
      <c r="D244" s="322"/>
      <c r="E244" s="322"/>
      <c r="F244" s="322"/>
      <c r="G244" s="322"/>
    </row>
    <row r="245" spans="1:7" ht="31.5" customHeight="1" x14ac:dyDescent="0.25">
      <c r="A245" s="322"/>
      <c r="B245" s="322"/>
      <c r="C245" s="322"/>
      <c r="D245" s="322"/>
      <c r="E245" s="322"/>
      <c r="F245" s="322"/>
      <c r="G245" s="322"/>
    </row>
    <row r="246" spans="1:7" x14ac:dyDescent="0.25">
      <c r="A246" s="125"/>
      <c r="B246" s="125"/>
      <c r="C246" s="125"/>
      <c r="D246" s="125"/>
      <c r="E246" s="125"/>
      <c r="F246" s="125"/>
      <c r="G246" s="125"/>
    </row>
    <row r="247" spans="1:7" x14ac:dyDescent="0.25">
      <c r="A247" s="126" t="s">
        <v>280</v>
      </c>
      <c r="B247" s="125"/>
      <c r="C247" s="125"/>
      <c r="D247" s="125"/>
      <c r="E247" s="125"/>
      <c r="F247" s="125"/>
      <c r="G247" s="125"/>
    </row>
    <row r="248" spans="1:7" x14ac:dyDescent="0.25">
      <c r="A248" s="125"/>
      <c r="B248" s="125"/>
      <c r="C248" s="125"/>
      <c r="D248" s="125"/>
      <c r="E248" s="125"/>
      <c r="F248" s="125"/>
      <c r="G248" s="125"/>
    </row>
    <row r="249" spans="1:7" ht="16.5" thickBot="1" x14ac:dyDescent="0.3">
      <c r="A249" s="145">
        <v>3</v>
      </c>
      <c r="B249" s="125"/>
      <c r="C249" s="125"/>
      <c r="D249" s="125"/>
      <c r="E249" s="125"/>
      <c r="F249" s="125"/>
      <c r="G249" s="125"/>
    </row>
    <row r="250" spans="1:7" ht="16.5" thickBot="1" x14ac:dyDescent="0.3">
      <c r="A250" s="325" t="s">
        <v>281</v>
      </c>
      <c r="B250" s="326"/>
      <c r="C250" s="137" t="s">
        <v>201</v>
      </c>
      <c r="D250" s="138"/>
      <c r="E250" s="136" t="s">
        <v>202</v>
      </c>
      <c r="F250" s="327" t="s">
        <v>203</v>
      </c>
      <c r="G250" s="328"/>
    </row>
    <row r="251" spans="1:7" x14ac:dyDescent="0.25">
      <c r="A251" s="329"/>
      <c r="B251" s="330"/>
      <c r="C251" s="139"/>
      <c r="D251" s="176"/>
      <c r="E251" s="177"/>
      <c r="F251" s="331"/>
      <c r="G251" s="332"/>
    </row>
    <row r="252" spans="1:7" x14ac:dyDescent="0.25">
      <c r="A252" s="142" t="s">
        <v>282</v>
      </c>
      <c r="B252" s="333"/>
      <c r="C252" s="334"/>
      <c r="D252" s="334"/>
      <c r="E252" s="334"/>
      <c r="F252" s="334"/>
      <c r="G252" s="335"/>
    </row>
    <row r="253" spans="1:7" x14ac:dyDescent="0.25">
      <c r="A253" s="143"/>
      <c r="B253" s="336"/>
      <c r="C253" s="337"/>
      <c r="D253" s="337"/>
      <c r="E253" s="337"/>
      <c r="F253" s="337"/>
      <c r="G253" s="338"/>
    </row>
    <row r="254" spans="1:7" ht="16.5" thickBot="1" x14ac:dyDescent="0.3">
      <c r="A254" s="144"/>
      <c r="B254" s="339"/>
      <c r="C254" s="340"/>
      <c r="D254" s="340"/>
      <c r="E254" s="340"/>
      <c r="F254" s="340"/>
      <c r="G254" s="341"/>
    </row>
    <row r="255" spans="1:7" ht="16.5" thickBot="1" x14ac:dyDescent="0.3">
      <c r="A255" s="325" t="s">
        <v>283</v>
      </c>
      <c r="B255" s="326"/>
      <c r="C255" s="137" t="s">
        <v>201</v>
      </c>
      <c r="D255" s="138"/>
      <c r="E255" s="136" t="s">
        <v>202</v>
      </c>
      <c r="F255" s="327" t="s">
        <v>203</v>
      </c>
      <c r="G255" s="328"/>
    </row>
    <row r="256" spans="1:7" x14ac:dyDescent="0.25">
      <c r="A256" s="329"/>
      <c r="B256" s="330"/>
      <c r="C256" s="139"/>
      <c r="D256" s="176"/>
      <c r="E256" s="177"/>
      <c r="F256" s="331"/>
      <c r="G256" s="332"/>
    </row>
    <row r="257" spans="1:7" x14ac:dyDescent="0.25">
      <c r="A257" s="142" t="s">
        <v>282</v>
      </c>
      <c r="B257" s="333"/>
      <c r="C257" s="334"/>
      <c r="D257" s="334"/>
      <c r="E257" s="334"/>
      <c r="F257" s="334"/>
      <c r="G257" s="335"/>
    </row>
    <row r="258" spans="1:7" x14ac:dyDescent="0.25">
      <c r="A258" s="143"/>
      <c r="B258" s="336"/>
      <c r="C258" s="337"/>
      <c r="D258" s="337"/>
      <c r="E258" s="337"/>
      <c r="F258" s="337"/>
      <c r="G258" s="338"/>
    </row>
    <row r="259" spans="1:7" ht="16.5" thickBot="1" x14ac:dyDescent="0.3">
      <c r="A259" s="144"/>
      <c r="B259" s="339"/>
      <c r="C259" s="340"/>
      <c r="D259" s="340"/>
      <c r="E259" s="340"/>
      <c r="F259" s="340"/>
      <c r="G259" s="341"/>
    </row>
    <row r="260" spans="1:7" ht="16.5" thickBot="1" x14ac:dyDescent="0.3">
      <c r="A260" s="325" t="s">
        <v>284</v>
      </c>
      <c r="B260" s="326"/>
      <c r="C260" s="137" t="s">
        <v>201</v>
      </c>
      <c r="D260" s="138"/>
      <c r="E260" s="136" t="s">
        <v>202</v>
      </c>
      <c r="F260" s="327" t="s">
        <v>203</v>
      </c>
      <c r="G260" s="328"/>
    </row>
    <row r="261" spans="1:7" x14ac:dyDescent="0.25">
      <c r="A261" s="329"/>
      <c r="B261" s="330"/>
      <c r="C261" s="139"/>
      <c r="D261" s="176"/>
      <c r="E261" s="177"/>
      <c r="F261" s="331"/>
      <c r="G261" s="332"/>
    </row>
    <row r="262" spans="1:7" x14ac:dyDescent="0.25">
      <c r="A262" s="142" t="s">
        <v>282</v>
      </c>
      <c r="B262" s="333"/>
      <c r="C262" s="334"/>
      <c r="D262" s="334"/>
      <c r="E262" s="334"/>
      <c r="F262" s="334"/>
      <c r="G262" s="335"/>
    </row>
    <row r="263" spans="1:7" x14ac:dyDescent="0.25">
      <c r="A263" s="143"/>
      <c r="B263" s="336"/>
      <c r="C263" s="337"/>
      <c r="D263" s="337"/>
      <c r="E263" s="337"/>
      <c r="F263" s="337"/>
      <c r="G263" s="338"/>
    </row>
    <row r="264" spans="1:7" ht="16.5" thickBot="1" x14ac:dyDescent="0.3">
      <c r="A264" s="144"/>
      <c r="B264" s="339"/>
      <c r="C264" s="340"/>
      <c r="D264" s="340"/>
      <c r="E264" s="340"/>
      <c r="F264" s="340"/>
      <c r="G264" s="341"/>
    </row>
    <row r="265" spans="1:7" ht="16.5" thickBot="1" x14ac:dyDescent="0.3">
      <c r="A265" s="325" t="s">
        <v>285</v>
      </c>
      <c r="B265" s="326"/>
      <c r="C265" s="137" t="s">
        <v>201</v>
      </c>
      <c r="D265" s="138"/>
      <c r="E265" s="136" t="s">
        <v>202</v>
      </c>
      <c r="F265" s="327" t="s">
        <v>203</v>
      </c>
      <c r="G265" s="328"/>
    </row>
    <row r="266" spans="1:7" x14ac:dyDescent="0.25">
      <c r="A266" s="329"/>
      <c r="B266" s="330"/>
      <c r="C266" s="139"/>
      <c r="D266" s="176"/>
      <c r="E266" s="177"/>
      <c r="F266" s="331"/>
      <c r="G266" s="332"/>
    </row>
    <row r="267" spans="1:7" x14ac:dyDescent="0.25">
      <c r="A267" s="142" t="s">
        <v>282</v>
      </c>
      <c r="B267" s="333"/>
      <c r="C267" s="334"/>
      <c r="D267" s="334"/>
      <c r="E267" s="334"/>
      <c r="F267" s="334"/>
      <c r="G267" s="335"/>
    </row>
    <row r="268" spans="1:7" x14ac:dyDescent="0.25">
      <c r="A268" s="143"/>
      <c r="B268" s="336"/>
      <c r="C268" s="337"/>
      <c r="D268" s="337"/>
      <c r="E268" s="337"/>
      <c r="F268" s="337"/>
      <c r="G268" s="338"/>
    </row>
    <row r="269" spans="1:7" ht="16.5" thickBot="1" x14ac:dyDescent="0.3">
      <c r="A269" s="144"/>
      <c r="B269" s="339"/>
      <c r="C269" s="340"/>
      <c r="D269" s="340"/>
      <c r="E269" s="340"/>
      <c r="F269" s="340"/>
      <c r="G269" s="341"/>
    </row>
    <row r="270" spans="1:7" x14ac:dyDescent="0.25">
      <c r="A270" s="125"/>
      <c r="B270" s="125"/>
      <c r="C270" s="125"/>
      <c r="D270" s="125"/>
      <c r="E270" s="125"/>
      <c r="F270" s="125"/>
      <c r="G270" s="125"/>
    </row>
    <row r="271" spans="1:7" x14ac:dyDescent="0.25">
      <c r="A271" s="145">
        <v>5</v>
      </c>
      <c r="B271" s="125"/>
      <c r="C271" s="125"/>
      <c r="D271" s="125"/>
      <c r="E271" s="125"/>
      <c r="F271" s="125"/>
      <c r="G271" s="125"/>
    </row>
    <row r="272" spans="1:7" x14ac:dyDescent="0.25">
      <c r="A272" s="131" t="s">
        <v>210</v>
      </c>
      <c r="B272" s="146"/>
      <c r="C272" s="131" t="s">
        <v>211</v>
      </c>
      <c r="D272" s="146"/>
      <c r="E272" s="131" t="s">
        <v>212</v>
      </c>
      <c r="F272" s="147"/>
      <c r="G272" s="125"/>
    </row>
    <row r="273" spans="1:7" x14ac:dyDescent="0.25">
      <c r="A273" s="131" t="s">
        <v>210</v>
      </c>
      <c r="B273" s="146"/>
      <c r="C273" s="131" t="s">
        <v>211</v>
      </c>
      <c r="D273" s="146"/>
      <c r="E273" s="131" t="s">
        <v>212</v>
      </c>
      <c r="F273" s="147"/>
      <c r="G273" s="125"/>
    </row>
    <row r="274" spans="1:7" x14ac:dyDescent="0.25">
      <c r="A274" s="131" t="s">
        <v>210</v>
      </c>
      <c r="B274" s="146"/>
      <c r="C274" s="131" t="s">
        <v>211</v>
      </c>
      <c r="D274" s="146"/>
      <c r="E274" s="131" t="s">
        <v>212</v>
      </c>
      <c r="F274" s="147"/>
      <c r="G274" s="125"/>
    </row>
    <row r="275" spans="1:7" x14ac:dyDescent="0.25">
      <c r="A275" s="131" t="s">
        <v>210</v>
      </c>
      <c r="B275" s="146"/>
      <c r="C275" s="131" t="s">
        <v>211</v>
      </c>
      <c r="D275" s="146"/>
      <c r="E275" s="131" t="s">
        <v>212</v>
      </c>
      <c r="F275" s="147"/>
      <c r="G275" s="125"/>
    </row>
    <row r="276" spans="1:7" x14ac:dyDescent="0.25">
      <c r="A276" s="131" t="s">
        <v>210</v>
      </c>
      <c r="B276" s="146"/>
      <c r="C276" s="131" t="s">
        <v>211</v>
      </c>
      <c r="D276" s="146"/>
      <c r="E276" s="131" t="s">
        <v>212</v>
      </c>
      <c r="F276" s="147"/>
      <c r="G276" s="125"/>
    </row>
    <row r="277" spans="1:7" x14ac:dyDescent="0.25">
      <c r="A277" s="125"/>
      <c r="B277" s="125"/>
      <c r="C277" s="125"/>
      <c r="D277" s="125"/>
      <c r="E277" s="125"/>
      <c r="F277" s="125"/>
      <c r="G277" s="125"/>
    </row>
    <row r="278" spans="1:7" x14ac:dyDescent="0.25">
      <c r="A278" s="145">
        <v>17</v>
      </c>
      <c r="B278" s="125"/>
      <c r="C278" s="125"/>
      <c r="D278" s="125"/>
      <c r="E278" s="125"/>
      <c r="F278" s="125"/>
      <c r="G278" s="125"/>
    </row>
    <row r="279" spans="1:7" x14ac:dyDescent="0.25">
      <c r="A279" s="377" t="s">
        <v>246</v>
      </c>
      <c r="B279" s="377"/>
      <c r="C279" s="377"/>
      <c r="D279" s="377"/>
      <c r="E279" s="377" t="s">
        <v>247</v>
      </c>
      <c r="F279" s="377"/>
      <c r="G279" s="125"/>
    </row>
    <row r="280" spans="1:7" x14ac:dyDescent="0.25">
      <c r="A280" s="378"/>
      <c r="B280" s="378"/>
      <c r="C280" s="378"/>
      <c r="D280" s="378"/>
      <c r="E280" s="381"/>
      <c r="F280" s="381"/>
      <c r="G280" s="125"/>
    </row>
    <row r="281" spans="1:7" x14ac:dyDescent="0.25">
      <c r="A281" s="378"/>
      <c r="B281" s="378"/>
      <c r="C281" s="378"/>
      <c r="D281" s="378"/>
      <c r="E281" s="381"/>
      <c r="F281" s="381"/>
      <c r="G281" s="125"/>
    </row>
    <row r="282" spans="1:7" x14ac:dyDescent="0.25">
      <c r="A282" s="378"/>
      <c r="B282" s="378"/>
      <c r="C282" s="378"/>
      <c r="D282" s="378"/>
      <c r="E282" s="381"/>
      <c r="F282" s="381"/>
      <c r="G282" s="125"/>
    </row>
    <row r="283" spans="1:7" x14ac:dyDescent="0.25">
      <c r="A283" s="378"/>
      <c r="B283" s="378"/>
      <c r="C283" s="378"/>
      <c r="D283" s="378"/>
      <c r="E283" s="381"/>
      <c r="F283" s="381"/>
      <c r="G283" s="125"/>
    </row>
    <row r="284" spans="1:7" x14ac:dyDescent="0.25">
      <c r="A284" s="378"/>
      <c r="B284" s="378"/>
      <c r="C284" s="378"/>
      <c r="D284" s="378"/>
      <c r="E284" s="379"/>
      <c r="F284" s="380"/>
      <c r="G284" s="125"/>
    </row>
    <row r="285" spans="1:7" x14ac:dyDescent="0.25">
      <c r="A285" s="378"/>
      <c r="B285" s="378"/>
      <c r="C285" s="378"/>
      <c r="D285" s="378"/>
      <c r="E285" s="379"/>
      <c r="F285" s="380"/>
      <c r="G285" s="125"/>
    </row>
    <row r="286" spans="1:7" x14ac:dyDescent="0.25">
      <c r="A286" s="125"/>
      <c r="B286" s="125"/>
      <c r="C286" s="125"/>
      <c r="D286" s="125"/>
      <c r="E286" s="125"/>
      <c r="F286" s="125"/>
      <c r="G286" s="125"/>
    </row>
  </sheetData>
  <mergeCells count="216">
    <mergeCell ref="A283:D283"/>
    <mergeCell ref="E283:F283"/>
    <mergeCell ref="A284:D284"/>
    <mergeCell ref="E284:F284"/>
    <mergeCell ref="A285:D285"/>
    <mergeCell ref="E285:F285"/>
    <mergeCell ref="A280:D280"/>
    <mergeCell ref="E280:F280"/>
    <mergeCell ref="A281:D281"/>
    <mergeCell ref="E281:F281"/>
    <mergeCell ref="A282:D282"/>
    <mergeCell ref="E282:F282"/>
    <mergeCell ref="A265:B265"/>
    <mergeCell ref="F265:G265"/>
    <mergeCell ref="A266:B266"/>
    <mergeCell ref="F266:G266"/>
    <mergeCell ref="B267:G269"/>
    <mergeCell ref="A279:D279"/>
    <mergeCell ref="E279:F279"/>
    <mergeCell ref="B257:G259"/>
    <mergeCell ref="A260:B260"/>
    <mergeCell ref="F260:G260"/>
    <mergeCell ref="A261:B261"/>
    <mergeCell ref="F261:G261"/>
    <mergeCell ref="B262:G264"/>
    <mergeCell ref="A251:B251"/>
    <mergeCell ref="F251:G251"/>
    <mergeCell ref="B252:G254"/>
    <mergeCell ref="A255:B255"/>
    <mergeCell ref="F255:G255"/>
    <mergeCell ref="A256:B256"/>
    <mergeCell ref="F256:G256"/>
    <mergeCell ref="C240:D240"/>
    <mergeCell ref="A241:A242"/>
    <mergeCell ref="B241:G242"/>
    <mergeCell ref="A244:G245"/>
    <mergeCell ref="A250:B250"/>
    <mergeCell ref="F250:G250"/>
    <mergeCell ref="A234:G234"/>
    <mergeCell ref="C235:D235"/>
    <mergeCell ref="C236:D236"/>
    <mergeCell ref="C237:D237"/>
    <mergeCell ref="C238:D238"/>
    <mergeCell ref="C239:D239"/>
    <mergeCell ref="A215:G216"/>
    <mergeCell ref="A219:G221"/>
    <mergeCell ref="B222:C222"/>
    <mergeCell ref="E222:G222"/>
    <mergeCell ref="B223:C223"/>
    <mergeCell ref="E223:G223"/>
    <mergeCell ref="A208:B208"/>
    <mergeCell ref="E208:F208"/>
    <mergeCell ref="A209:B209"/>
    <mergeCell ref="E209:F209"/>
    <mergeCell ref="A210:B210"/>
    <mergeCell ref="A212:G213"/>
    <mergeCell ref="A201:C201"/>
    <mergeCell ref="D201:E201"/>
    <mergeCell ref="F201:G201"/>
    <mergeCell ref="A205:G206"/>
    <mergeCell ref="A207:B207"/>
    <mergeCell ref="E207:F207"/>
    <mergeCell ref="A199:C199"/>
    <mergeCell ref="D199:E199"/>
    <mergeCell ref="F199:G199"/>
    <mergeCell ref="A200:C200"/>
    <mergeCell ref="D200:E200"/>
    <mergeCell ref="F200:G200"/>
    <mergeCell ref="A193:B193"/>
    <mergeCell ref="E193:F193"/>
    <mergeCell ref="A194:B194"/>
    <mergeCell ref="E194:F194"/>
    <mergeCell ref="A195:B195"/>
    <mergeCell ref="A197:G198"/>
    <mergeCell ref="A186:C186"/>
    <mergeCell ref="D186:E186"/>
    <mergeCell ref="F186:G186"/>
    <mergeCell ref="A190:G191"/>
    <mergeCell ref="A192:B192"/>
    <mergeCell ref="E192:F192"/>
    <mergeCell ref="A178:G179"/>
    <mergeCell ref="A182:G183"/>
    <mergeCell ref="A184:C184"/>
    <mergeCell ref="D184:E184"/>
    <mergeCell ref="F184:G184"/>
    <mergeCell ref="A185:C185"/>
    <mergeCell ref="D185:E185"/>
    <mergeCell ref="F185:G185"/>
    <mergeCell ref="A171:D171"/>
    <mergeCell ref="E171:F171"/>
    <mergeCell ref="A172:D172"/>
    <mergeCell ref="E172:F172"/>
    <mergeCell ref="A174:G175"/>
    <mergeCell ref="A177:G177"/>
    <mergeCell ref="A168:D168"/>
    <mergeCell ref="E168:F168"/>
    <mergeCell ref="A169:D169"/>
    <mergeCell ref="E169:F169"/>
    <mergeCell ref="A170:D170"/>
    <mergeCell ref="E170:F170"/>
    <mergeCell ref="B159:C159"/>
    <mergeCell ref="B160:C160"/>
    <mergeCell ref="A162:G163"/>
    <mergeCell ref="A165:G166"/>
    <mergeCell ref="A167:D167"/>
    <mergeCell ref="E167:F167"/>
    <mergeCell ref="C152:D152"/>
    <mergeCell ref="C153:D153"/>
    <mergeCell ref="C154:D154"/>
    <mergeCell ref="A155:B155"/>
    <mergeCell ref="C155:D155"/>
    <mergeCell ref="A158:G158"/>
    <mergeCell ref="C144:D144"/>
    <mergeCell ref="A146:G148"/>
    <mergeCell ref="C149:E149"/>
    <mergeCell ref="F149:G149"/>
    <mergeCell ref="C150:D150"/>
    <mergeCell ref="C151:G151"/>
    <mergeCell ref="A137:G138"/>
    <mergeCell ref="C139:E139"/>
    <mergeCell ref="C140:D140"/>
    <mergeCell ref="C141:D141"/>
    <mergeCell ref="C142:D142"/>
    <mergeCell ref="C143:D143"/>
    <mergeCell ref="C128:D128"/>
    <mergeCell ref="C129:D129"/>
    <mergeCell ref="C130:D130"/>
    <mergeCell ref="A131:B131"/>
    <mergeCell ref="C131:D131"/>
    <mergeCell ref="A134:G135"/>
    <mergeCell ref="C120:D120"/>
    <mergeCell ref="A122:G124"/>
    <mergeCell ref="C125:E125"/>
    <mergeCell ref="F125:G125"/>
    <mergeCell ref="C126:D126"/>
    <mergeCell ref="C127:G127"/>
    <mergeCell ref="A112:G114"/>
    <mergeCell ref="C115:E115"/>
    <mergeCell ref="C116:D116"/>
    <mergeCell ref="C117:D117"/>
    <mergeCell ref="C118:D118"/>
    <mergeCell ref="C119:D119"/>
    <mergeCell ref="A97:G97"/>
    <mergeCell ref="A100:G100"/>
    <mergeCell ref="A103:G104"/>
    <mergeCell ref="B105:C105"/>
    <mergeCell ref="A107:G108"/>
    <mergeCell ref="B109:C109"/>
    <mergeCell ref="C87:D87"/>
    <mergeCell ref="F87:G87"/>
    <mergeCell ref="A90:G91"/>
    <mergeCell ref="B92:C92"/>
    <mergeCell ref="A94:G94"/>
    <mergeCell ref="B95:C95"/>
    <mergeCell ref="C84:D84"/>
    <mergeCell ref="F84:G84"/>
    <mergeCell ref="C85:D85"/>
    <mergeCell ref="F85:G85"/>
    <mergeCell ref="C86:D86"/>
    <mergeCell ref="F86:G86"/>
    <mergeCell ref="C81:D81"/>
    <mergeCell ref="F81:G81"/>
    <mergeCell ref="C82:D82"/>
    <mergeCell ref="F82:G82"/>
    <mergeCell ref="C83:D83"/>
    <mergeCell ref="F83:G83"/>
    <mergeCell ref="C78:D78"/>
    <mergeCell ref="F78:G78"/>
    <mergeCell ref="C79:D79"/>
    <mergeCell ref="F79:G79"/>
    <mergeCell ref="C80:D80"/>
    <mergeCell ref="F80:G80"/>
    <mergeCell ref="C75:D75"/>
    <mergeCell ref="F75:G75"/>
    <mergeCell ref="C76:D76"/>
    <mergeCell ref="F76:G76"/>
    <mergeCell ref="C77:D77"/>
    <mergeCell ref="F77:G77"/>
    <mergeCell ref="B54:G56"/>
    <mergeCell ref="A59:G59"/>
    <mergeCell ref="B60:C60"/>
    <mergeCell ref="B61:C61"/>
    <mergeCell ref="A63:G66"/>
    <mergeCell ref="A73:G74"/>
    <mergeCell ref="A48:B48"/>
    <mergeCell ref="F48:G48"/>
    <mergeCell ref="B49:G51"/>
    <mergeCell ref="A52:B52"/>
    <mergeCell ref="F52:G52"/>
    <mergeCell ref="A53:B53"/>
    <mergeCell ref="F53:G53"/>
    <mergeCell ref="A42:B42"/>
    <mergeCell ref="F42:G42"/>
    <mergeCell ref="A43:B43"/>
    <mergeCell ref="F43:G43"/>
    <mergeCell ref="B44:G46"/>
    <mergeCell ref="A47:B47"/>
    <mergeCell ref="F47:G47"/>
    <mergeCell ref="A38:B38"/>
    <mergeCell ref="F38:G38"/>
    <mergeCell ref="B39:G41"/>
    <mergeCell ref="A9:G9"/>
    <mergeCell ref="A19:G20"/>
    <mergeCell ref="B21:C21"/>
    <mergeCell ref="B22:C22"/>
    <mergeCell ref="A24:G24"/>
    <mergeCell ref="A30:G31"/>
    <mergeCell ref="A1:G2"/>
    <mergeCell ref="A3:G3"/>
    <mergeCell ref="A4:G4"/>
    <mergeCell ref="A5:G5"/>
    <mergeCell ref="A6:G6"/>
    <mergeCell ref="A7:G8"/>
    <mergeCell ref="A33:G36"/>
    <mergeCell ref="A37:B37"/>
    <mergeCell ref="F37:G37"/>
  </mergeCells>
  <dataValidations count="18">
    <dataValidation type="list" allowBlank="1" showInputMessage="1" showErrorMessage="1" sqref="E38 E251 E256 E261 E266 E53 E48 E43" xr:uid="{B5673A47-7857-4677-BB8C-88E8D1F06410}">
      <formula1>$J$15:$J$25</formula1>
    </dataValidation>
    <dataValidation type="list" allowBlank="1" showInputMessage="1" showErrorMessage="1" sqref="B92:C92 B222:C223 B95:C95" xr:uid="{DD122996-0F14-4B0A-9EF0-C7E95F70ECA5}">
      <formula1>$H$2:$H$5</formula1>
    </dataValidation>
    <dataValidation type="list" allowBlank="1" showInputMessage="1" showErrorMessage="1" sqref="C101 C98" xr:uid="{24673377-51A8-474E-BD73-069145C8307D}">
      <formula1>$H$98:$H$100</formula1>
    </dataValidation>
    <dataValidation type="list" allowBlank="1" showInputMessage="1" showErrorMessage="1" sqref="E98" xr:uid="{85C15266-2B6A-4FE7-95B2-26832EC129C7}">
      <formula1>$H$9:$H$13</formula1>
    </dataValidation>
    <dataValidation type="list" allowBlank="1" showInputMessage="1" showErrorMessage="1" sqref="B272:B276 B67:B71" xr:uid="{7EB6FF5E-7675-4E89-B174-ED21D2EACAEC}">
      <formula1>$H$25:$H$26</formula1>
    </dataValidation>
    <dataValidation type="list" allowBlank="1" showInputMessage="1" showErrorMessage="1" sqref="F272:F276 F67:F71" xr:uid="{514A0395-2AD5-4EE2-85F3-9C808312B1C9}">
      <formula1>$H$28:$H$29</formula1>
    </dataValidation>
    <dataValidation type="list" allowBlank="1" showInputMessage="1" showErrorMessage="1" sqref="B105:C105 B109:C109" xr:uid="{03EC9197-9529-4778-99D6-0FFBE6F701B9}">
      <formula1>$H$75:$H$79</formula1>
    </dataValidation>
    <dataValidation type="list" allowBlank="1" showInputMessage="1" showErrorMessage="1" sqref="E101" xr:uid="{1C337503-781A-4F41-9158-8C4BB24D6614}">
      <formula1>$H$15:$H$20</formula1>
    </dataValidation>
    <dataValidation type="list" allowBlank="1" showInputMessage="1" showErrorMessage="1" sqref="C207:C210 G202 C202 G187 C187 G207:G210 C192:C196 G192:G196" xr:uid="{26F17BF0-FE37-47E0-ACC0-F901D487FD2E}">
      <formula1>$H$169:$H$171</formula1>
    </dataValidation>
    <dataValidation type="list" allowBlank="1" showInputMessage="1" showErrorMessage="1" sqref="B214 F232 B217" xr:uid="{A6030848-50ED-4BEE-86E3-9C6662CBD2F9}">
      <formula1>$H$173:$H$178</formula1>
    </dataValidation>
    <dataValidation type="list" allowBlank="1" showInputMessage="1" showErrorMessage="1" sqref="D184:E186 D199:E201" xr:uid="{BA0DECF0-0F22-48FE-97FB-A6DD383A4F57}">
      <formula1>$H$162:$H$164</formula1>
    </dataValidation>
    <dataValidation type="list" allowBlank="1" showInputMessage="1" showErrorMessage="1" sqref="A38:B38 A266:B266 A261:B261 A256:B256 A251:B251 A53:B53 A48:B48 A43:B43" xr:uid="{DD65A3F2-E919-42AF-B791-E70741BD6C8B}">
      <formula1>$H$30:$H$32</formula1>
    </dataValidation>
    <dataValidation type="list" allowBlank="1" showInputMessage="1" showErrorMessage="1" sqref="C38 C53 C48 C43" xr:uid="{395FBD18-4209-4F1E-A169-16EDB3504ECB}">
      <formula1>$J$2:$J$12</formula1>
    </dataValidation>
    <dataValidation type="list" allowBlank="1" showInputMessage="1" showErrorMessage="1" sqref="F38:G38 F251:G251 F256:G256 F261:G261 F266:G266 F53:G53 F48:G48 F43:G43" xr:uid="{64A40694-C6F0-402B-9367-CD451F458F45}">
      <formula1>$H$34:$H$38</formula1>
    </dataValidation>
    <dataValidation type="list" allowBlank="1" showInputMessage="1" showErrorMessage="1" sqref="D67:D71" xr:uid="{7BBB3F50-EA96-4DC9-967C-D2446A382A51}">
      <formula1>$J$3:$J$15</formula1>
    </dataValidation>
    <dataValidation type="list" allowBlank="1" showInputMessage="1" showErrorMessage="1" sqref="B176 B164" xr:uid="{A70FC18C-BD38-4402-81E0-060A30C1A3E1}">
      <formula1>$H$115:$H$116</formula1>
    </dataValidation>
    <dataValidation type="list" allowBlank="1" showInputMessage="1" showErrorMessage="1" sqref="C251 C266 C261 C256" xr:uid="{2290C95F-727E-4996-9CE6-17281948C8F9}">
      <formula1>$J$2:$J$13</formula1>
    </dataValidation>
    <dataValidation type="list" allowBlank="1" showInputMessage="1" showErrorMessage="1" sqref="D272:D276" xr:uid="{4901EFB6-28BF-43EE-A606-86F16B63E84F}">
      <formula1>$A$76:$A$87</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Tuition &amp; Fees Summary</vt:lpstr>
      <vt:lpstr>Tuition &amp; Fees By College</vt:lpstr>
      <vt:lpstr>Dual Credit by College</vt:lpstr>
      <vt:lpstr>Dual Credit Costs</vt:lpstr>
      <vt:lpstr>Branch Taxes</vt:lpstr>
      <vt:lpstr>Property Tax</vt:lpstr>
      <vt:lpstr>Local Revenus Request FY24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Chivers</dc:creator>
  <cp:lastModifiedBy>Elizabeth Chivers</cp:lastModifiedBy>
  <dcterms:created xsi:type="dcterms:W3CDTF">2023-01-31T20:48:57Z</dcterms:created>
  <dcterms:modified xsi:type="dcterms:W3CDTF">2024-03-19T19:42:23Z</dcterms:modified>
</cp:coreProperties>
</file>